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第二批" sheetId="1" r:id="rId1"/>
  </sheets>
  <externalReferences>
    <externalReference r:id="rId2"/>
  </externalReferences>
  <definedNames>
    <definedName name="_xlnm._FilterDatabase" localSheetId="0" hidden="1">第二批!$B$2:$B$64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<sst xmlns="http://schemas.openxmlformats.org/spreadsheetml/2006/main" count="446" uniqueCount="207">
  <si>
    <t>靖边县小河镇柳湾村拟确认不动产权属基本情况一览表（第二批）</t>
  </si>
  <si>
    <t>序号</t>
  </si>
  <si>
    <t>权利人</t>
  </si>
  <si>
    <t>身份证号</t>
  </si>
  <si>
    <t>坐落</t>
  </si>
  <si>
    <t>土地权属来源</t>
  </si>
  <si>
    <t>是否一户一宅</t>
  </si>
  <si>
    <t>面积</t>
  </si>
  <si>
    <t>用途</t>
  </si>
  <si>
    <t>房屋结构</t>
  </si>
  <si>
    <t>建成年份</t>
  </si>
  <si>
    <t>备注</t>
  </si>
  <si>
    <t>常向军</t>
  </si>
  <si>
    <t>61272519680418****</t>
  </si>
  <si>
    <t>靖边县小河镇柳湾村后柳湾组</t>
  </si>
  <si>
    <t>村集体分配</t>
  </si>
  <si>
    <t>是</t>
  </si>
  <si>
    <t>212.911/95.691</t>
  </si>
  <si>
    <t>农村宅基地/住宅</t>
  </si>
  <si>
    <t>崔光前</t>
  </si>
  <si>
    <t>61272519631111****</t>
  </si>
  <si>
    <t>靖边县小河镇柳湾村郑石湾组</t>
  </si>
  <si>
    <t>153.239/77.426</t>
  </si>
  <si>
    <t>高成贵</t>
  </si>
  <si>
    <t>61272519680806****</t>
  </si>
  <si>
    <t>靖边县小河镇柳湾村张山组</t>
  </si>
  <si>
    <t>235.444/105.916</t>
  </si>
  <si>
    <t>高振開</t>
  </si>
  <si>
    <t>61272519840412****</t>
  </si>
  <si>
    <t>靖边县小河镇柳湾村杜家峁小组</t>
  </si>
  <si>
    <t>112.565/57.75</t>
  </si>
  <si>
    <t>姬存明</t>
  </si>
  <si>
    <t>61272519520318****</t>
  </si>
  <si>
    <t>28.614/28.614</t>
  </si>
  <si>
    <t>姬文红</t>
  </si>
  <si>
    <t>61272519780406****</t>
  </si>
  <si>
    <t>47.917/28.614</t>
  </si>
  <si>
    <t>姬文虎</t>
  </si>
  <si>
    <t>61272519780320****</t>
  </si>
  <si>
    <t>207.288/104.078</t>
  </si>
  <si>
    <t>李贵</t>
  </si>
  <si>
    <t>61272519660312****</t>
  </si>
  <si>
    <t>靖边县小河镇柳湾村低南山小组</t>
  </si>
  <si>
    <t>125.207/76.931</t>
  </si>
  <si>
    <t>李生春</t>
  </si>
  <si>
    <t>61272519720301****</t>
  </si>
  <si>
    <t>187.171/130.791</t>
  </si>
  <si>
    <t>李生前</t>
  </si>
  <si>
    <t>61272519770601****</t>
  </si>
  <si>
    <t>219.552/88.599</t>
  </si>
  <si>
    <t>李生业</t>
  </si>
  <si>
    <t>61272519710705****</t>
  </si>
  <si>
    <t>267/142.216</t>
  </si>
  <si>
    <t>李生英</t>
  </si>
  <si>
    <t>61272519650428****</t>
  </si>
  <si>
    <t>170.729/84.023</t>
  </si>
  <si>
    <t>李喜兵</t>
  </si>
  <si>
    <t>61272519730105****</t>
  </si>
  <si>
    <t>161.432/75.402</t>
  </si>
  <si>
    <t>李小雷</t>
  </si>
  <si>
    <t>61272519870615****</t>
  </si>
  <si>
    <t>靖边县小河镇柳湾村前柳湾组</t>
  </si>
  <si>
    <t>232.452/127.33</t>
  </si>
  <si>
    <t>李雄福</t>
  </si>
  <si>
    <t>61272519561019****</t>
  </si>
  <si>
    <t>254.953/168.962</t>
  </si>
  <si>
    <t>李雄俊</t>
  </si>
  <si>
    <t>61272519460116****</t>
  </si>
  <si>
    <t>67.157/27.92</t>
  </si>
  <si>
    <t>李雄龙</t>
  </si>
  <si>
    <t>61272519520603****</t>
  </si>
  <si>
    <t>267/137.282</t>
  </si>
  <si>
    <t>李芝斌</t>
  </si>
  <si>
    <t>61272519690909****</t>
  </si>
  <si>
    <t>109.838/44.547</t>
  </si>
  <si>
    <t>李芝利</t>
  </si>
  <si>
    <t>61272519691216****</t>
  </si>
  <si>
    <t>77.18/25.724</t>
  </si>
  <si>
    <t>李芝玲</t>
  </si>
  <si>
    <t>61272519710916****</t>
  </si>
  <si>
    <t>163.052/83.005</t>
  </si>
  <si>
    <t>李芝胜</t>
  </si>
  <si>
    <t>61272519671114****</t>
  </si>
  <si>
    <t>255.757/51.447</t>
  </si>
  <si>
    <t>李芝文</t>
  </si>
  <si>
    <t>61272519670419****</t>
  </si>
  <si>
    <t>61.359/28.267</t>
  </si>
  <si>
    <t>马明军</t>
  </si>
  <si>
    <t>61272519690115****</t>
  </si>
  <si>
    <t>靖边县小河镇柳湾村南沟小组</t>
  </si>
  <si>
    <t>267/150.342</t>
  </si>
  <si>
    <t>马彦华</t>
  </si>
  <si>
    <t>61272519600524****</t>
  </si>
  <si>
    <t>31.58/16.006</t>
  </si>
  <si>
    <t>米金山</t>
  </si>
  <si>
    <t>61272519460615****</t>
  </si>
  <si>
    <t>263.242/94.006</t>
  </si>
  <si>
    <t>米世林</t>
  </si>
  <si>
    <t>61272519730910****</t>
  </si>
  <si>
    <t>170.584/57.76</t>
  </si>
  <si>
    <t>米世明</t>
  </si>
  <si>
    <t>61272519750409****</t>
  </si>
  <si>
    <t>173.351/60.527</t>
  </si>
  <si>
    <t>钱茹兰</t>
  </si>
  <si>
    <t>61272519380505****</t>
  </si>
  <si>
    <t>36.181/20.395</t>
  </si>
  <si>
    <t>任光亮</t>
  </si>
  <si>
    <t>61272519660114****</t>
  </si>
  <si>
    <t>238.901/112.006</t>
  </si>
  <si>
    <t>任广成</t>
  </si>
  <si>
    <t>61272519700303****</t>
  </si>
  <si>
    <t>267/91.142</t>
  </si>
  <si>
    <t>任广忠</t>
  </si>
  <si>
    <t>61272519670308****</t>
  </si>
  <si>
    <t>61.652/30.826</t>
  </si>
  <si>
    <t>陕西省榆林市靖边县小河镇柳湾村民委员会</t>
  </si>
  <si>
    <t>54610824C89391****</t>
  </si>
  <si>
    <t>111.834/111.834</t>
  </si>
  <si>
    <t>1203.244/111.834</t>
  </si>
  <si>
    <t>陕西省榆林市靖边县小河镇柳湾村卫生室</t>
  </si>
  <si>
    <t>169.049/111.834</t>
  </si>
  <si>
    <t>沈怀文</t>
  </si>
  <si>
    <t>61272519780414****</t>
  </si>
  <si>
    <t>267/81.812</t>
  </si>
  <si>
    <t>孙辅香</t>
  </si>
  <si>
    <t>61272519470328****</t>
  </si>
  <si>
    <t>148.086/78.103</t>
  </si>
  <si>
    <t>谢宝瑞</t>
  </si>
  <si>
    <t>61272519820121****</t>
  </si>
  <si>
    <t>133.914/99.366</t>
  </si>
  <si>
    <t>谢宝鑫</t>
  </si>
  <si>
    <t>61272519860115****</t>
  </si>
  <si>
    <t>98.974/45.253</t>
  </si>
  <si>
    <t>辛连山</t>
  </si>
  <si>
    <t>61272519560712****</t>
  </si>
  <si>
    <t>靖边县小河镇柳湾村红石山组</t>
  </si>
  <si>
    <t>168.021/68.013</t>
  </si>
  <si>
    <t>薛生军</t>
  </si>
  <si>
    <t>61272519801208****</t>
  </si>
  <si>
    <t>21.357/21.357</t>
  </si>
  <si>
    <t>延琴</t>
  </si>
  <si>
    <t>61082420040202****</t>
  </si>
  <si>
    <t>62.584/28.831</t>
  </si>
  <si>
    <t>张国俊</t>
  </si>
  <si>
    <t>61272519521208****</t>
  </si>
  <si>
    <t>207.331/89.17</t>
  </si>
  <si>
    <t>张生富</t>
  </si>
  <si>
    <t>61272519700118****</t>
  </si>
  <si>
    <t>210.355/115.396</t>
  </si>
  <si>
    <t>郑光东</t>
  </si>
  <si>
    <t>61272519901001****</t>
  </si>
  <si>
    <t>217.917/106.054</t>
  </si>
  <si>
    <t>郑国栋</t>
  </si>
  <si>
    <t>61272519560605****</t>
  </si>
  <si>
    <t>116.092/61.188</t>
  </si>
  <si>
    <t>郑国荣</t>
  </si>
  <si>
    <t>61272519581013****</t>
  </si>
  <si>
    <t>169.638/54.57</t>
  </si>
  <si>
    <t>郑国伟</t>
  </si>
  <si>
    <t>61272519560519****</t>
  </si>
  <si>
    <t>210.993/84.119</t>
  </si>
  <si>
    <t>郑国裕</t>
  </si>
  <si>
    <t>61272519740320****</t>
  </si>
  <si>
    <t>57.942/27.193</t>
  </si>
  <si>
    <t>郑汉江</t>
  </si>
  <si>
    <t>61272519410616****</t>
  </si>
  <si>
    <t>167.882/84.248</t>
  </si>
  <si>
    <t>郑汉玉</t>
  </si>
  <si>
    <t>61272519620801****</t>
  </si>
  <si>
    <t>靖边县小河镇柳湾村杜家峁组</t>
  </si>
  <si>
    <t>184.526/63.978</t>
  </si>
  <si>
    <t>郑良军</t>
  </si>
  <si>
    <t>61272519660915****</t>
  </si>
  <si>
    <t>47.496/27.961</t>
  </si>
  <si>
    <t>郑良磊</t>
  </si>
  <si>
    <t>61272519651113****</t>
  </si>
  <si>
    <t>251.31/94.016</t>
  </si>
  <si>
    <t>郑良鹏</t>
  </si>
  <si>
    <t>61272519610318****</t>
  </si>
  <si>
    <t>232.297/95.06</t>
  </si>
  <si>
    <t>郑良山</t>
  </si>
  <si>
    <t>61272519520208****</t>
  </si>
  <si>
    <t>72.621/33.023</t>
  </si>
  <si>
    <t>郑良有</t>
  </si>
  <si>
    <t>61272519550201****</t>
  </si>
  <si>
    <t>267/186.9</t>
  </si>
  <si>
    <t>郑良柱</t>
  </si>
  <si>
    <t>61272519561029****</t>
  </si>
  <si>
    <t>111.548/57.226</t>
  </si>
  <si>
    <t>郑文彪</t>
  </si>
  <si>
    <t>61272519370104****</t>
  </si>
  <si>
    <t>53.481/20.971</t>
  </si>
  <si>
    <t>郑文科</t>
  </si>
  <si>
    <t>61272519470417****</t>
  </si>
  <si>
    <t>56.18/27.193</t>
  </si>
  <si>
    <t>郑晓明</t>
  </si>
  <si>
    <t>61272519741203****</t>
  </si>
  <si>
    <t>197.52/108.075</t>
  </si>
  <si>
    <t>郑寅</t>
  </si>
  <si>
    <t>61272519841027****</t>
  </si>
  <si>
    <t>137.084/62.16</t>
  </si>
  <si>
    <t>郑志峰</t>
  </si>
  <si>
    <t>61272519670910****</t>
  </si>
  <si>
    <t>194.908/51.927</t>
  </si>
  <si>
    <t>郑志鹏</t>
  </si>
  <si>
    <t>61272519861010****</t>
  </si>
  <si>
    <t>194.8/82.106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</si>
</sst>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color theme="1"/>
      <name val="宋体"/>
      <charset val="134"/>
      <scheme val="minor"/>
    </font>
    <font>
      <b/>
      <sz val="2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0" xfId="0" applyNumberFormat="1" applyFont="1" applyFill="1" applyAlignment="1">
      <alignment horizontal="center" vertical="center"/>
    </xf>
    <xf numFmtId="0" fontId="0" fillId="0" borderId="0" xfId="0" applyAlignment="1">
      <alignment horizontal="center" vertical="center"/>
    </xf>
    <xf numFmtId="0" fontId="2"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NDRPQ32\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sheetData sheetId="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tabSelected="1" zoomScale="85" zoomScaleNormal="85" workbookViewId="0">
      <selection activeCell="F13" sqref="F13"/>
    </sheetView>
  </sheetViews>
  <sheetFormatPr defaultColWidth="39.625" defaultRowHeight="13.5"/>
  <cols>
    <col min="1" max="1" width="5.125" customWidth="1"/>
    <col min="2" max="2" width="14.875" customWidth="1"/>
    <col min="3" max="3" width="20.375" customWidth="1"/>
    <col min="4" max="4" width="29.625" customWidth="1"/>
    <col min="5" max="5" width="12.875" customWidth="1"/>
    <col min="6" max="6" width="7.64166666666667" customWidth="1"/>
    <col min="7" max="7" width="18.25" style="2" customWidth="1"/>
    <col min="8" max="8" width="16.125" customWidth="1"/>
    <col min="9" max="10" width="8.875" customWidth="1"/>
    <col min="11" max="11" width="68.0333333333333" customWidth="1"/>
    <col min="12" max="16382" width="39.625" customWidth="1"/>
  </cols>
  <sheetData>
    <row r="1" s="1" customFormat="1" ht="30" customHeight="1" spans="1:11">
      <c r="A1" s="3" t="s">
        <v>0</v>
      </c>
      <c r="B1" s="3"/>
      <c r="C1" s="3"/>
      <c r="D1" s="3"/>
      <c r="E1" s="3"/>
      <c r="F1" s="3"/>
      <c r="G1" s="3"/>
      <c r="H1" s="3"/>
      <c r="I1" s="3"/>
      <c r="J1" s="3"/>
      <c r="K1" s="3"/>
    </row>
    <row r="2" s="2" customFormat="1" ht="28.5" spans="1:11">
      <c r="A2" s="4" t="s">
        <v>1</v>
      </c>
      <c r="B2" s="4" t="s">
        <v>2</v>
      </c>
      <c r="C2" s="4" t="s">
        <v>3</v>
      </c>
      <c r="D2" s="4" t="s">
        <v>4</v>
      </c>
      <c r="E2" s="4" t="s">
        <v>5</v>
      </c>
      <c r="F2" s="5" t="s">
        <v>6</v>
      </c>
      <c r="G2" s="4" t="s">
        <v>7</v>
      </c>
      <c r="H2" s="4" t="s">
        <v>8</v>
      </c>
      <c r="I2" s="4" t="s">
        <v>9</v>
      </c>
      <c r="J2" s="4" t="s">
        <v>10</v>
      </c>
      <c r="K2" s="4" t="s">
        <v>11</v>
      </c>
    </row>
    <row r="3" s="2" customFormat="1" ht="20" customHeight="1" spans="1:11">
      <c r="A3" s="6">
        <v>1</v>
      </c>
      <c r="B3" s="4" t="s">
        <v>12</v>
      </c>
      <c r="C3" s="4" t="s">
        <v>13</v>
      </c>
      <c r="D3" s="4" t="s">
        <v>14</v>
      </c>
      <c r="E3" s="4" t="s">
        <v>15</v>
      </c>
      <c r="F3" s="4" t="s">
        <v>16</v>
      </c>
      <c r="G3" s="4" t="s">
        <v>17</v>
      </c>
      <c r="H3" s="4" t="s">
        <v>18</v>
      </c>
      <c r="I3" s="4" t="str">
        <f>VLOOKUP(C3,[1]自然幢原数据!$CA:$CC,3,FALSE)</f>
        <v>其他结构</v>
      </c>
      <c r="J3" s="6">
        <f>VLOOKUP(C3,[1]自然幢原数据!$CA:$CD,4,FALSE)</f>
        <v>1973</v>
      </c>
      <c r="K3" s="6"/>
    </row>
    <row r="4" s="2" customFormat="1" ht="20" customHeight="1" spans="1:11">
      <c r="A4" s="6">
        <v>2</v>
      </c>
      <c r="B4" s="4" t="s">
        <v>19</v>
      </c>
      <c r="C4" s="4" t="s">
        <v>20</v>
      </c>
      <c r="D4" s="4" t="s">
        <v>21</v>
      </c>
      <c r="E4" s="4" t="s">
        <v>15</v>
      </c>
      <c r="F4" s="4" t="s">
        <v>16</v>
      </c>
      <c r="G4" s="4" t="s">
        <v>22</v>
      </c>
      <c r="H4" s="4" t="s">
        <v>18</v>
      </c>
      <c r="I4" s="4" t="str">
        <f>VLOOKUP(C4,[1]自然幢原数据!$CA:$CC,3,FALSE)</f>
        <v>混合结构</v>
      </c>
      <c r="J4" s="6">
        <f>VLOOKUP(C4,[1]自然幢原数据!$CA:$CD,4,FALSE)</f>
        <v>2011</v>
      </c>
      <c r="K4" s="6"/>
    </row>
    <row r="5" s="2" customFormat="1" ht="20" customHeight="1" spans="1:11">
      <c r="A5" s="6">
        <v>3</v>
      </c>
      <c r="B5" s="4" t="s">
        <v>23</v>
      </c>
      <c r="C5" s="4" t="s">
        <v>24</v>
      </c>
      <c r="D5" s="4" t="s">
        <v>25</v>
      </c>
      <c r="E5" s="4" t="s">
        <v>15</v>
      </c>
      <c r="F5" s="4" t="s">
        <v>16</v>
      </c>
      <c r="G5" s="4" t="s">
        <v>26</v>
      </c>
      <c r="H5" s="4" t="s">
        <v>18</v>
      </c>
      <c r="I5" s="4" t="str">
        <f>VLOOKUP(C5,[1]自然幢原数据!$CA:$CC,3,FALSE)</f>
        <v>砖木结构</v>
      </c>
      <c r="J5" s="6">
        <f>VLOOKUP(C5,[1]自然幢原数据!$CA:$CD,4,FALSE)</f>
        <v>1997</v>
      </c>
      <c r="K5" s="6"/>
    </row>
    <row r="6" s="2" customFormat="1" ht="20" customHeight="1" spans="1:11">
      <c r="A6" s="6">
        <v>4</v>
      </c>
      <c r="B6" s="4" t="s">
        <v>27</v>
      </c>
      <c r="C6" s="4" t="s">
        <v>28</v>
      </c>
      <c r="D6" s="4" t="s">
        <v>29</v>
      </c>
      <c r="E6" s="4" t="s">
        <v>15</v>
      </c>
      <c r="F6" s="4" t="s">
        <v>16</v>
      </c>
      <c r="G6" s="4" t="s">
        <v>30</v>
      </c>
      <c r="H6" s="4" t="s">
        <v>18</v>
      </c>
      <c r="I6" s="4" t="str">
        <f>VLOOKUP(C6,[1]自然幢原数据!$CA:$CC,3,FALSE)</f>
        <v>其他结构</v>
      </c>
      <c r="J6" s="6">
        <f>VLOOKUP(C6,[1]自然幢原数据!$CA:$CD,4,FALSE)</f>
        <v>1990</v>
      </c>
      <c r="K6" s="6"/>
    </row>
    <row r="7" s="2" customFormat="1" ht="20" customHeight="1" spans="1:11">
      <c r="A7" s="6">
        <v>5</v>
      </c>
      <c r="B7" s="4" t="s">
        <v>31</v>
      </c>
      <c r="C7" s="4" t="s">
        <v>32</v>
      </c>
      <c r="D7" s="4" t="s">
        <v>14</v>
      </c>
      <c r="E7" s="4" t="s">
        <v>15</v>
      </c>
      <c r="F7" s="4" t="s">
        <v>16</v>
      </c>
      <c r="G7" s="4" t="s">
        <v>33</v>
      </c>
      <c r="H7" s="4" t="s">
        <v>18</v>
      </c>
      <c r="I7" s="4" t="str">
        <f>VLOOKUP(C7,[1]自然幢原数据!$CA:$CC,3,FALSE)</f>
        <v>砖木结构</v>
      </c>
      <c r="J7" s="6">
        <f>VLOOKUP(C7,[1]自然幢原数据!$CA:$CD,4,FALSE)</f>
        <v>2016</v>
      </c>
      <c r="K7" s="6"/>
    </row>
    <row r="8" s="2" customFormat="1" ht="20" customHeight="1" spans="1:11">
      <c r="A8" s="6">
        <v>6</v>
      </c>
      <c r="B8" s="4" t="s">
        <v>34</v>
      </c>
      <c r="C8" s="4" t="s">
        <v>35</v>
      </c>
      <c r="D8" s="4" t="s">
        <v>14</v>
      </c>
      <c r="E8" s="4" t="s">
        <v>15</v>
      </c>
      <c r="F8" s="4" t="s">
        <v>16</v>
      </c>
      <c r="G8" s="4" t="s">
        <v>36</v>
      </c>
      <c r="H8" s="4" t="s">
        <v>18</v>
      </c>
      <c r="I8" s="4" t="str">
        <f>VLOOKUP(C8,[1]自然幢原数据!$CA:$CC,3,FALSE)</f>
        <v>砖木结构</v>
      </c>
      <c r="J8" s="6">
        <f>VLOOKUP(C8,[1]自然幢原数据!$CA:$CD,4,FALSE)</f>
        <v>1976</v>
      </c>
      <c r="K8" s="6"/>
    </row>
    <row r="9" s="2" customFormat="1" ht="20" customHeight="1" spans="1:11">
      <c r="A9" s="6">
        <v>7</v>
      </c>
      <c r="B9" s="4" t="s">
        <v>37</v>
      </c>
      <c r="C9" s="4" t="s">
        <v>38</v>
      </c>
      <c r="D9" s="4" t="s">
        <v>14</v>
      </c>
      <c r="E9" s="4" t="s">
        <v>15</v>
      </c>
      <c r="F9" s="4" t="s">
        <v>16</v>
      </c>
      <c r="G9" s="4" t="s">
        <v>39</v>
      </c>
      <c r="H9" s="4" t="s">
        <v>18</v>
      </c>
      <c r="I9" s="4" t="str">
        <f>VLOOKUP(C9,[1]自然幢原数据!$CA:$CC,3,FALSE)</f>
        <v>砖木结构</v>
      </c>
      <c r="J9" s="6">
        <f>VLOOKUP(C9,[1]自然幢原数据!$CA:$CD,4,FALSE)</f>
        <v>2000</v>
      </c>
      <c r="K9" s="6"/>
    </row>
    <row r="10" s="2" customFormat="1" ht="20" customHeight="1" spans="1:11">
      <c r="A10" s="6">
        <v>8</v>
      </c>
      <c r="B10" s="4" t="s">
        <v>40</v>
      </c>
      <c r="C10" s="4" t="s">
        <v>41</v>
      </c>
      <c r="D10" s="4" t="s">
        <v>42</v>
      </c>
      <c r="E10" s="4" t="s">
        <v>15</v>
      </c>
      <c r="F10" s="4" t="s">
        <v>16</v>
      </c>
      <c r="G10" s="4" t="s">
        <v>43</v>
      </c>
      <c r="H10" s="4" t="s">
        <v>18</v>
      </c>
      <c r="I10" s="4" t="str">
        <f>VLOOKUP(C10,[1]自然幢原数据!$CA:$CC,3,FALSE)</f>
        <v>混合结构</v>
      </c>
      <c r="J10" s="6">
        <f>VLOOKUP(C10,[1]自然幢原数据!$CA:$CD,4,FALSE)</f>
        <v>2000</v>
      </c>
      <c r="K10" s="6"/>
    </row>
    <row r="11" s="2" customFormat="1" ht="20" customHeight="1" spans="1:11">
      <c r="A11" s="6">
        <v>9</v>
      </c>
      <c r="B11" s="4" t="s">
        <v>44</v>
      </c>
      <c r="C11" s="4" t="s">
        <v>45</v>
      </c>
      <c r="D11" s="4" t="s">
        <v>42</v>
      </c>
      <c r="E11" s="4" t="s">
        <v>15</v>
      </c>
      <c r="F11" s="4" t="s">
        <v>16</v>
      </c>
      <c r="G11" s="4" t="s">
        <v>46</v>
      </c>
      <c r="H11" s="4" t="s">
        <v>18</v>
      </c>
      <c r="I11" s="4" t="str">
        <f>VLOOKUP(C11,[1]自然幢原数据!$CA:$CC,3,FALSE)</f>
        <v>混合结构</v>
      </c>
      <c r="J11" s="6">
        <f>VLOOKUP(C11,[1]自然幢原数据!$CA:$CD,4,FALSE)</f>
        <v>2011</v>
      </c>
      <c r="K11" s="6"/>
    </row>
    <row r="12" s="2" customFormat="1" ht="20" customHeight="1" spans="1:11">
      <c r="A12" s="6">
        <v>10</v>
      </c>
      <c r="B12" s="4" t="s">
        <v>47</v>
      </c>
      <c r="C12" s="4" t="s">
        <v>48</v>
      </c>
      <c r="D12" s="4" t="s">
        <v>42</v>
      </c>
      <c r="E12" s="4" t="s">
        <v>15</v>
      </c>
      <c r="F12" s="4" t="s">
        <v>16</v>
      </c>
      <c r="G12" s="4" t="s">
        <v>49</v>
      </c>
      <c r="H12" s="4" t="s">
        <v>18</v>
      </c>
      <c r="I12" s="4" t="str">
        <f>VLOOKUP(C12,[1]自然幢原数据!$CA:$CC,3,FALSE)</f>
        <v>混合结构</v>
      </c>
      <c r="J12" s="6">
        <f>VLOOKUP(C12,[1]自然幢原数据!$CA:$CD,4,FALSE)</f>
        <v>1996</v>
      </c>
      <c r="K12" s="6"/>
    </row>
    <row r="13" s="2" customFormat="1" ht="20" customHeight="1" spans="1:11">
      <c r="A13" s="6">
        <v>11</v>
      </c>
      <c r="B13" s="4" t="s">
        <v>50</v>
      </c>
      <c r="C13" s="4" t="s">
        <v>51</v>
      </c>
      <c r="D13" s="4" t="s">
        <v>42</v>
      </c>
      <c r="E13" s="4" t="s">
        <v>15</v>
      </c>
      <c r="F13" s="4" t="s">
        <v>16</v>
      </c>
      <c r="G13" s="4" t="s">
        <v>52</v>
      </c>
      <c r="H13" s="4" t="s">
        <v>18</v>
      </c>
      <c r="I13" s="4" t="str">
        <f>VLOOKUP(C13,[1]自然幢原数据!$CA:$CC,3,FALSE)</f>
        <v>混合结构</v>
      </c>
      <c r="J13" s="6">
        <f>VLOOKUP(C13,[1]自然幢原数据!$CA:$CD,4,FALSE)</f>
        <v>1998</v>
      </c>
      <c r="K13" s="4" t="str">
        <f>VLOOKUP(C13,[1]自然幢原数据!$CA:$CE,5,FALSE)</f>
        <v>该宅基地面积超标准,超占47.790平方米宗地面积不予确权登记。					</v>
      </c>
    </row>
    <row r="14" s="2" customFormat="1" ht="20" customHeight="1" spans="1:11">
      <c r="A14" s="6">
        <v>12</v>
      </c>
      <c r="B14" s="4" t="s">
        <v>53</v>
      </c>
      <c r="C14" s="4" t="s">
        <v>54</v>
      </c>
      <c r="D14" s="4" t="s">
        <v>42</v>
      </c>
      <c r="E14" s="4" t="s">
        <v>15</v>
      </c>
      <c r="F14" s="4" t="s">
        <v>16</v>
      </c>
      <c r="G14" s="4" t="s">
        <v>55</v>
      </c>
      <c r="H14" s="4" t="s">
        <v>18</v>
      </c>
      <c r="I14" s="4" t="str">
        <f>VLOOKUP(C14,[1]自然幢原数据!$CA:$CC,3,FALSE)</f>
        <v>混合结构</v>
      </c>
      <c r="J14" s="6">
        <f>VLOOKUP(C14,[1]自然幢原数据!$CA:$CD,4,FALSE)</f>
        <v>1999</v>
      </c>
      <c r="K14" s="6"/>
    </row>
    <row r="15" s="2" customFormat="1" ht="20" customHeight="1" spans="1:11">
      <c r="A15" s="6">
        <v>13</v>
      </c>
      <c r="B15" s="4" t="s">
        <v>56</v>
      </c>
      <c r="C15" s="4" t="s">
        <v>57</v>
      </c>
      <c r="D15" s="4" t="s">
        <v>42</v>
      </c>
      <c r="E15" s="4" t="s">
        <v>15</v>
      </c>
      <c r="F15" s="4" t="s">
        <v>16</v>
      </c>
      <c r="G15" s="4" t="s">
        <v>58</v>
      </c>
      <c r="H15" s="4" t="s">
        <v>18</v>
      </c>
      <c r="I15" s="4" t="str">
        <f>VLOOKUP(C15,[1]自然幢原数据!$CA:$CC,3,FALSE)</f>
        <v>混合结构</v>
      </c>
      <c r="J15" s="6">
        <f>VLOOKUP(C15,[1]自然幢原数据!$CA:$CD,4,FALSE)</f>
        <v>2005</v>
      </c>
      <c r="K15" s="6"/>
    </row>
    <row r="16" s="2" customFormat="1" ht="20" customHeight="1" spans="1:11">
      <c r="A16" s="6">
        <v>14</v>
      </c>
      <c r="B16" s="4" t="s">
        <v>59</v>
      </c>
      <c r="C16" s="4" t="s">
        <v>60</v>
      </c>
      <c r="D16" s="4" t="s">
        <v>61</v>
      </c>
      <c r="E16" s="4" t="s">
        <v>15</v>
      </c>
      <c r="F16" s="4" t="s">
        <v>16</v>
      </c>
      <c r="G16" s="4" t="s">
        <v>62</v>
      </c>
      <c r="H16" s="4" t="s">
        <v>18</v>
      </c>
      <c r="I16" s="4" t="str">
        <f>VLOOKUP(C16,[1]自然幢原数据!$CA:$CC,3,FALSE)</f>
        <v>混合结构</v>
      </c>
      <c r="J16" s="6">
        <f>VLOOKUP(C16,[1]自然幢原数据!$CA:$CD,4,FALSE)</f>
        <v>2003</v>
      </c>
      <c r="K16" s="6"/>
    </row>
    <row r="17" s="2" customFormat="1" ht="20" customHeight="1" spans="1:11">
      <c r="A17" s="6">
        <v>15</v>
      </c>
      <c r="B17" s="4" t="s">
        <v>63</v>
      </c>
      <c r="C17" s="4" t="s">
        <v>64</v>
      </c>
      <c r="D17" s="4" t="s">
        <v>61</v>
      </c>
      <c r="E17" s="4" t="s">
        <v>15</v>
      </c>
      <c r="F17" s="4" t="s">
        <v>16</v>
      </c>
      <c r="G17" s="4" t="s">
        <v>65</v>
      </c>
      <c r="H17" s="4" t="s">
        <v>18</v>
      </c>
      <c r="I17" s="4" t="str">
        <f>VLOOKUP(C17,[1]自然幢原数据!$CA:$CC,3,FALSE)</f>
        <v>砖木结构</v>
      </c>
      <c r="J17" s="6">
        <f>VLOOKUP(C17,[1]自然幢原数据!$CA:$CD,4,FALSE)</f>
        <v>2012</v>
      </c>
      <c r="K17" s="6"/>
    </row>
    <row r="18" s="2" customFormat="1" ht="20" customHeight="1" spans="1:11">
      <c r="A18" s="6">
        <v>16</v>
      </c>
      <c r="B18" s="4" t="s">
        <v>66</v>
      </c>
      <c r="C18" s="4" t="s">
        <v>67</v>
      </c>
      <c r="D18" s="4" t="s">
        <v>61</v>
      </c>
      <c r="E18" s="4" t="s">
        <v>15</v>
      </c>
      <c r="F18" s="4" t="s">
        <v>16</v>
      </c>
      <c r="G18" s="4" t="s">
        <v>68</v>
      </c>
      <c r="H18" s="4" t="s">
        <v>18</v>
      </c>
      <c r="I18" s="4" t="str">
        <f>VLOOKUP(C18,[1]自然幢原数据!$CA:$CC,3,FALSE)</f>
        <v>其他结构</v>
      </c>
      <c r="J18" s="6">
        <f>VLOOKUP(C18,[1]自然幢原数据!$CA:$CD,4,FALSE)</f>
        <v>1985</v>
      </c>
      <c r="K18" s="6"/>
    </row>
    <row r="19" s="2" customFormat="1" ht="20" customHeight="1" spans="1:11">
      <c r="A19" s="6">
        <v>17</v>
      </c>
      <c r="B19" s="4" t="s">
        <v>69</v>
      </c>
      <c r="C19" s="4" t="s">
        <v>70</v>
      </c>
      <c r="D19" s="4" t="s">
        <v>61</v>
      </c>
      <c r="E19" s="4" t="s">
        <v>15</v>
      </c>
      <c r="F19" s="4" t="s">
        <v>16</v>
      </c>
      <c r="G19" s="4" t="s">
        <v>71</v>
      </c>
      <c r="H19" s="4" t="s">
        <v>18</v>
      </c>
      <c r="I19" s="4" t="str">
        <f>VLOOKUP(C19,[1]自然幢原数据!$CA:$CC,3,FALSE)</f>
        <v>其他结构</v>
      </c>
      <c r="J19" s="6">
        <f>VLOOKUP(C19,[1]自然幢原数据!$CA:$CD,4,FALSE)</f>
        <v>1974</v>
      </c>
      <c r="K19" s="6"/>
    </row>
    <row r="20" s="2" customFormat="1" ht="20" customHeight="1" spans="1:11">
      <c r="A20" s="6">
        <v>18</v>
      </c>
      <c r="B20" s="4" t="s">
        <v>72</v>
      </c>
      <c r="C20" s="4" t="s">
        <v>73</v>
      </c>
      <c r="D20" s="4" t="s">
        <v>61</v>
      </c>
      <c r="E20" s="4" t="s">
        <v>15</v>
      </c>
      <c r="F20" s="4" t="s">
        <v>16</v>
      </c>
      <c r="G20" s="4" t="s">
        <v>74</v>
      </c>
      <c r="H20" s="4" t="s">
        <v>18</v>
      </c>
      <c r="I20" s="4" t="str">
        <f>VLOOKUP(C20,[1]自然幢原数据!$CA:$CC,3,FALSE)</f>
        <v>混合结构</v>
      </c>
      <c r="J20" s="6">
        <f>VLOOKUP(C20,[1]自然幢原数据!$CA:$CD,4,FALSE)</f>
        <v>2007</v>
      </c>
      <c r="K20" s="6"/>
    </row>
    <row r="21" s="2" customFormat="1" ht="20" customHeight="1" spans="1:11">
      <c r="A21" s="6">
        <v>19</v>
      </c>
      <c r="B21" s="4" t="s">
        <v>75</v>
      </c>
      <c r="C21" s="4" t="s">
        <v>76</v>
      </c>
      <c r="D21" s="4" t="s">
        <v>61</v>
      </c>
      <c r="E21" s="4" t="s">
        <v>15</v>
      </c>
      <c r="F21" s="4" t="s">
        <v>16</v>
      </c>
      <c r="G21" s="4" t="s">
        <v>77</v>
      </c>
      <c r="H21" s="4" t="s">
        <v>18</v>
      </c>
      <c r="I21" s="4" t="str">
        <f>VLOOKUP(C21,[1]自然幢原数据!$CA:$CC,3,FALSE)</f>
        <v>混合结构</v>
      </c>
      <c r="J21" s="6">
        <f>VLOOKUP(C21,[1]自然幢原数据!$CA:$CD,4,FALSE)</f>
        <v>2019</v>
      </c>
      <c r="K21" s="6"/>
    </row>
    <row r="22" s="2" customFormat="1" ht="20" customHeight="1" spans="1:11">
      <c r="A22" s="6">
        <v>20</v>
      </c>
      <c r="B22" s="4" t="s">
        <v>78</v>
      </c>
      <c r="C22" s="4" t="s">
        <v>79</v>
      </c>
      <c r="D22" s="4" t="s">
        <v>42</v>
      </c>
      <c r="E22" s="4" t="s">
        <v>15</v>
      </c>
      <c r="F22" s="4" t="s">
        <v>16</v>
      </c>
      <c r="G22" s="4" t="s">
        <v>80</v>
      </c>
      <c r="H22" s="4" t="s">
        <v>18</v>
      </c>
      <c r="I22" s="4" t="str">
        <f>VLOOKUP(C22,[1]自然幢原数据!$CA:$CC,3,FALSE)</f>
        <v>其他结构</v>
      </c>
      <c r="J22" s="6">
        <f>VLOOKUP(C22,[1]自然幢原数据!$CA:$CD,4,FALSE)</f>
        <v>1986</v>
      </c>
      <c r="K22" s="6"/>
    </row>
    <row r="23" s="2" customFormat="1" ht="20" customHeight="1" spans="1:11">
      <c r="A23" s="6">
        <v>21</v>
      </c>
      <c r="B23" s="4" t="s">
        <v>81</v>
      </c>
      <c r="C23" s="4" t="s">
        <v>82</v>
      </c>
      <c r="D23" s="4" t="s">
        <v>61</v>
      </c>
      <c r="E23" s="4" t="s">
        <v>15</v>
      </c>
      <c r="F23" s="4" t="s">
        <v>16</v>
      </c>
      <c r="G23" s="4" t="s">
        <v>83</v>
      </c>
      <c r="H23" s="4" t="s">
        <v>18</v>
      </c>
      <c r="I23" s="4" t="str">
        <f>VLOOKUP(C23,[1]自然幢原数据!$CA:$CC,3,FALSE)</f>
        <v>砖木结构</v>
      </c>
      <c r="J23" s="6">
        <f>VLOOKUP(C23,[1]自然幢原数据!$CA:$CD,4,FALSE)</f>
        <v>1980</v>
      </c>
      <c r="K23" s="6"/>
    </row>
    <row r="24" s="2" customFormat="1" ht="20" customHeight="1" spans="1:11">
      <c r="A24" s="6">
        <v>22</v>
      </c>
      <c r="B24" s="4" t="s">
        <v>84</v>
      </c>
      <c r="C24" s="4" t="s">
        <v>85</v>
      </c>
      <c r="D24" s="4" t="s">
        <v>61</v>
      </c>
      <c r="E24" s="4" t="s">
        <v>15</v>
      </c>
      <c r="F24" s="4" t="s">
        <v>16</v>
      </c>
      <c r="G24" s="4" t="s">
        <v>86</v>
      </c>
      <c r="H24" s="4" t="s">
        <v>18</v>
      </c>
      <c r="I24" s="4" t="str">
        <f>VLOOKUP(C24,[1]自然幢原数据!$CA:$CC,3,FALSE)</f>
        <v>混合结构</v>
      </c>
      <c r="J24" s="6">
        <f>VLOOKUP(C24,[1]自然幢原数据!$CA:$CD,4,FALSE)</f>
        <v>2009</v>
      </c>
      <c r="K24" s="6"/>
    </row>
    <row r="25" s="2" customFormat="1" ht="20" customHeight="1" spans="1:11">
      <c r="A25" s="6">
        <v>23</v>
      </c>
      <c r="B25" s="4" t="s">
        <v>87</v>
      </c>
      <c r="C25" s="4" t="s">
        <v>88</v>
      </c>
      <c r="D25" s="4" t="s">
        <v>89</v>
      </c>
      <c r="E25" s="4" t="s">
        <v>15</v>
      </c>
      <c r="F25" s="4" t="s">
        <v>16</v>
      </c>
      <c r="G25" s="4" t="s">
        <v>90</v>
      </c>
      <c r="H25" s="4" t="s">
        <v>18</v>
      </c>
      <c r="I25" s="4" t="str">
        <f>VLOOKUP(C25,[1]自然幢原数据!$CA:$CC,3,FALSE)</f>
        <v>砖木结构</v>
      </c>
      <c r="J25" s="6">
        <f>VLOOKUP(C25,[1]自然幢原数据!$CA:$CD,4,FALSE)</f>
        <v>2008</v>
      </c>
      <c r="K25" s="6"/>
    </row>
    <row r="26" s="2" customFormat="1" ht="20" customHeight="1" spans="1:11">
      <c r="A26" s="6">
        <v>24</v>
      </c>
      <c r="B26" s="4" t="s">
        <v>91</v>
      </c>
      <c r="C26" s="4" t="s">
        <v>92</v>
      </c>
      <c r="D26" s="4" t="s">
        <v>89</v>
      </c>
      <c r="E26" s="4" t="s">
        <v>15</v>
      </c>
      <c r="F26" s="4" t="s">
        <v>16</v>
      </c>
      <c r="G26" s="4" t="s">
        <v>93</v>
      </c>
      <c r="H26" s="4" t="s">
        <v>18</v>
      </c>
      <c r="I26" s="4" t="str">
        <f>VLOOKUP(C26,[1]自然幢原数据!$CA:$CC,3,FALSE)</f>
        <v>混合结构</v>
      </c>
      <c r="J26" s="6">
        <f>VLOOKUP(C26,[1]自然幢原数据!$CA:$CD,4,FALSE)</f>
        <v>2007</v>
      </c>
      <c r="K26" s="6"/>
    </row>
    <row r="27" s="2" customFormat="1" ht="20" customHeight="1" spans="1:11">
      <c r="A27" s="6">
        <v>25</v>
      </c>
      <c r="B27" s="4" t="s">
        <v>94</v>
      </c>
      <c r="C27" s="4" t="s">
        <v>95</v>
      </c>
      <c r="D27" s="4" t="s">
        <v>29</v>
      </c>
      <c r="E27" s="4" t="s">
        <v>15</v>
      </c>
      <c r="F27" s="4" t="s">
        <v>16</v>
      </c>
      <c r="G27" s="4" t="s">
        <v>96</v>
      </c>
      <c r="H27" s="4" t="s">
        <v>18</v>
      </c>
      <c r="I27" s="4" t="str">
        <f>VLOOKUP(C27,[1]自然幢原数据!$CA:$CC,3,FALSE)</f>
        <v>其他结构</v>
      </c>
      <c r="J27" s="6">
        <f>VLOOKUP(C27,[1]自然幢原数据!$CA:$CD,4,FALSE)</f>
        <v>1991</v>
      </c>
      <c r="K27" s="6"/>
    </row>
    <row r="28" s="2" customFormat="1" ht="20" customHeight="1" spans="1:11">
      <c r="A28" s="6">
        <v>26</v>
      </c>
      <c r="B28" s="4" t="s">
        <v>97</v>
      </c>
      <c r="C28" s="4" t="s">
        <v>98</v>
      </c>
      <c r="D28" s="4" t="s">
        <v>29</v>
      </c>
      <c r="E28" s="4" t="s">
        <v>15</v>
      </c>
      <c r="F28" s="4" t="s">
        <v>16</v>
      </c>
      <c r="G28" s="4" t="s">
        <v>99</v>
      </c>
      <c r="H28" s="4" t="s">
        <v>18</v>
      </c>
      <c r="I28" s="4" t="str">
        <f>VLOOKUP(C28,[1]自然幢原数据!$CA:$CC,3,FALSE)</f>
        <v>混合结构</v>
      </c>
      <c r="J28" s="6">
        <f>VLOOKUP(C28,[1]自然幢原数据!$CA:$CD,4,FALSE)</f>
        <v>2020</v>
      </c>
      <c r="K28" s="6"/>
    </row>
    <row r="29" s="2" customFormat="1" ht="20" customHeight="1" spans="1:11">
      <c r="A29" s="6">
        <v>27</v>
      </c>
      <c r="B29" s="4" t="s">
        <v>100</v>
      </c>
      <c r="C29" s="4" t="s">
        <v>101</v>
      </c>
      <c r="D29" s="4" t="s">
        <v>29</v>
      </c>
      <c r="E29" s="4" t="s">
        <v>15</v>
      </c>
      <c r="F29" s="4" t="s">
        <v>16</v>
      </c>
      <c r="G29" s="4" t="s">
        <v>102</v>
      </c>
      <c r="H29" s="4" t="s">
        <v>18</v>
      </c>
      <c r="I29" s="4" t="str">
        <f>VLOOKUP(C29,[1]自然幢原数据!$CA:$CC,3,FALSE)</f>
        <v>砖木结构</v>
      </c>
      <c r="J29" s="6">
        <f>VLOOKUP(C29,[1]自然幢原数据!$CA:$CD,4,FALSE)</f>
        <v>2007</v>
      </c>
      <c r="K29" s="6"/>
    </row>
    <row r="30" s="2" customFormat="1" ht="20" customHeight="1" spans="1:11">
      <c r="A30" s="6">
        <v>28</v>
      </c>
      <c r="B30" s="4" t="s">
        <v>103</v>
      </c>
      <c r="C30" s="4" t="s">
        <v>104</v>
      </c>
      <c r="D30" s="4" t="s">
        <v>14</v>
      </c>
      <c r="E30" s="4" t="s">
        <v>15</v>
      </c>
      <c r="F30" s="4" t="s">
        <v>16</v>
      </c>
      <c r="G30" s="4" t="s">
        <v>105</v>
      </c>
      <c r="H30" s="4" t="s">
        <v>18</v>
      </c>
      <c r="I30" s="4" t="str">
        <f>VLOOKUP(C30,[1]自然幢原数据!$CA:$CC,3,FALSE)</f>
        <v>其他结构</v>
      </c>
      <c r="J30" s="6">
        <f>VLOOKUP(C30,[1]自然幢原数据!$CA:$CD,4,FALSE)</f>
        <v>1980</v>
      </c>
      <c r="K30" s="6"/>
    </row>
    <row r="31" s="2" customFormat="1" ht="20" customHeight="1" spans="1:11">
      <c r="A31" s="6">
        <v>29</v>
      </c>
      <c r="B31" s="4" t="s">
        <v>106</v>
      </c>
      <c r="C31" s="4" t="s">
        <v>107</v>
      </c>
      <c r="D31" s="4" t="s">
        <v>89</v>
      </c>
      <c r="E31" s="4" t="s">
        <v>15</v>
      </c>
      <c r="F31" s="4" t="s">
        <v>16</v>
      </c>
      <c r="G31" s="4" t="s">
        <v>108</v>
      </c>
      <c r="H31" s="4" t="s">
        <v>18</v>
      </c>
      <c r="I31" s="4" t="str">
        <f>VLOOKUP(C31,[1]自然幢原数据!$CA:$CC,3,FALSE)</f>
        <v>混合结构</v>
      </c>
      <c r="J31" s="6">
        <f>VLOOKUP(C31,[1]自然幢原数据!$CA:$CD,4,FALSE)</f>
        <v>2010</v>
      </c>
      <c r="K31" s="6"/>
    </row>
    <row r="32" s="2" customFormat="1" ht="20" customHeight="1" spans="1:11">
      <c r="A32" s="6">
        <v>30</v>
      </c>
      <c r="B32" s="4" t="s">
        <v>109</v>
      </c>
      <c r="C32" s="4" t="s">
        <v>110</v>
      </c>
      <c r="D32" s="4" t="s">
        <v>89</v>
      </c>
      <c r="E32" s="4" t="s">
        <v>15</v>
      </c>
      <c r="F32" s="4" t="s">
        <v>16</v>
      </c>
      <c r="G32" s="4" t="s">
        <v>111</v>
      </c>
      <c r="H32" s="4" t="s">
        <v>18</v>
      </c>
      <c r="I32" s="4" t="str">
        <f>VLOOKUP(C32,[1]自然幢原数据!$CA:$CC,3,FALSE)</f>
        <v>其他结构</v>
      </c>
      <c r="J32" s="6">
        <f>VLOOKUP(C32,[1]自然幢原数据!$CA:$CD,4,FALSE)</f>
        <v>1981</v>
      </c>
      <c r="K32" s="6"/>
    </row>
    <row r="33" s="2" customFormat="1" ht="20" customHeight="1" spans="1:11">
      <c r="A33" s="6">
        <v>31</v>
      </c>
      <c r="B33" s="4" t="s">
        <v>112</v>
      </c>
      <c r="C33" s="4" t="s">
        <v>113</v>
      </c>
      <c r="D33" s="4" t="s">
        <v>89</v>
      </c>
      <c r="E33" s="4" t="s">
        <v>15</v>
      </c>
      <c r="F33" s="4" t="s">
        <v>16</v>
      </c>
      <c r="G33" s="4" t="s">
        <v>114</v>
      </c>
      <c r="H33" s="4" t="s">
        <v>18</v>
      </c>
      <c r="I33" s="4" t="str">
        <f>VLOOKUP(C33,[1]自然幢原数据!$CA:$CC,3,FALSE)</f>
        <v>混合结构</v>
      </c>
      <c r="J33" s="6">
        <f>VLOOKUP(C33,[1]自然幢原数据!$CA:$CD,4,FALSE)</f>
        <v>2007</v>
      </c>
      <c r="K33" s="6"/>
    </row>
    <row r="34" s="2" customFormat="1" ht="42.75" spans="1:11">
      <c r="A34" s="6">
        <v>32</v>
      </c>
      <c r="B34" s="5" t="s">
        <v>115</v>
      </c>
      <c r="C34" s="4" t="s">
        <v>116</v>
      </c>
      <c r="D34" s="4" t="s">
        <v>29</v>
      </c>
      <c r="E34" s="4" t="s">
        <v>15</v>
      </c>
      <c r="F34" s="4" t="s">
        <v>16</v>
      </c>
      <c r="G34" s="4" t="s">
        <v>117</v>
      </c>
      <c r="H34" s="4" t="s">
        <v>18</v>
      </c>
      <c r="I34" s="4" t="str">
        <f>VLOOKUP(C34,[1]自然幢原数据!$CA:$CC,3,FALSE)</f>
        <v>混合结构</v>
      </c>
      <c r="J34" s="6">
        <f>VLOOKUP(C34,[1]自然幢原数据!$CA:$CD,4,FALSE)</f>
        <v>2009</v>
      </c>
      <c r="K34" s="6"/>
    </row>
    <row r="35" s="2" customFormat="1" ht="42.75" spans="1:11">
      <c r="A35" s="6">
        <v>33</v>
      </c>
      <c r="B35" s="5" t="s">
        <v>115</v>
      </c>
      <c r="C35" s="4" t="s">
        <v>116</v>
      </c>
      <c r="D35" s="4" t="s">
        <v>14</v>
      </c>
      <c r="E35" s="4" t="s">
        <v>15</v>
      </c>
      <c r="F35" s="4" t="s">
        <v>16</v>
      </c>
      <c r="G35" s="4" t="s">
        <v>118</v>
      </c>
      <c r="H35" s="4" t="s">
        <v>18</v>
      </c>
      <c r="I35" s="4" t="str">
        <f>VLOOKUP(C35,[1]自然幢原数据!$CA:$CC,3,FALSE)</f>
        <v>混合结构</v>
      </c>
      <c r="J35" s="6">
        <f>VLOOKUP(C35,[1]自然幢原数据!$CA:$CD,4,FALSE)</f>
        <v>2009</v>
      </c>
      <c r="K35" s="6"/>
    </row>
    <row r="36" s="2" customFormat="1" ht="42.75" spans="1:11">
      <c r="A36" s="6">
        <v>34</v>
      </c>
      <c r="B36" s="5" t="s">
        <v>119</v>
      </c>
      <c r="C36" s="4" t="s">
        <v>116</v>
      </c>
      <c r="D36" s="4" t="s">
        <v>14</v>
      </c>
      <c r="E36" s="4" t="s">
        <v>15</v>
      </c>
      <c r="F36" s="4" t="s">
        <v>16</v>
      </c>
      <c r="G36" s="4" t="s">
        <v>120</v>
      </c>
      <c r="H36" s="4" t="s">
        <v>18</v>
      </c>
      <c r="I36" s="4" t="str">
        <f>VLOOKUP(C36,[1]自然幢原数据!$CA:$CC,3,FALSE)</f>
        <v>混合结构</v>
      </c>
      <c r="J36" s="6">
        <f>VLOOKUP(C36,[1]自然幢原数据!$CA:$CD,4,FALSE)</f>
        <v>2009</v>
      </c>
      <c r="K36" s="6"/>
    </row>
    <row r="37" s="2" customFormat="1" ht="20" customHeight="1" spans="1:11">
      <c r="A37" s="6">
        <v>35</v>
      </c>
      <c r="B37" s="4" t="s">
        <v>121</v>
      </c>
      <c r="C37" s="4" t="s">
        <v>122</v>
      </c>
      <c r="D37" s="4" t="s">
        <v>25</v>
      </c>
      <c r="E37" s="4" t="s">
        <v>15</v>
      </c>
      <c r="F37" s="4" t="s">
        <v>16</v>
      </c>
      <c r="G37" s="4" t="s">
        <v>123</v>
      </c>
      <c r="H37" s="4" t="s">
        <v>18</v>
      </c>
      <c r="I37" s="4" t="str">
        <f>VLOOKUP(C37,[1]自然幢原数据!$CA:$CC,3,FALSE)</f>
        <v>其他结构</v>
      </c>
      <c r="J37" s="6">
        <f>VLOOKUP(C37,[1]自然幢原数据!$CA:$CD,4,FALSE)</f>
        <v>1988</v>
      </c>
      <c r="K37" s="4" t="str">
        <f>VLOOKUP(C37,[1]自然幢原数据!$CA:$CE,5,FALSE)</f>
        <v>该宅基地面积超标准,超占206.723平方米宗地面积不予确权登记。</v>
      </c>
    </row>
    <row r="38" s="2" customFormat="1" ht="20" customHeight="1" spans="1:11">
      <c r="A38" s="6">
        <v>36</v>
      </c>
      <c r="B38" s="4" t="s">
        <v>124</v>
      </c>
      <c r="C38" s="4" t="s">
        <v>125</v>
      </c>
      <c r="D38" s="4" t="s">
        <v>89</v>
      </c>
      <c r="E38" s="4" t="s">
        <v>15</v>
      </c>
      <c r="F38" s="4" t="s">
        <v>16</v>
      </c>
      <c r="G38" s="4" t="s">
        <v>126</v>
      </c>
      <c r="H38" s="4" t="s">
        <v>18</v>
      </c>
      <c r="I38" s="4" t="str">
        <f>VLOOKUP(C38,[1]自然幢原数据!$CA:$CC,3,FALSE)</f>
        <v>砖木结构</v>
      </c>
      <c r="J38" s="6">
        <f>VLOOKUP(C38,[1]自然幢原数据!$CA:$CD,4,FALSE)</f>
        <v>2013</v>
      </c>
      <c r="K38" s="6"/>
    </row>
    <row r="39" s="2" customFormat="1" ht="20" customHeight="1" spans="1:11">
      <c r="A39" s="6">
        <v>37</v>
      </c>
      <c r="B39" s="4" t="s">
        <v>127</v>
      </c>
      <c r="C39" s="4" t="s">
        <v>128</v>
      </c>
      <c r="D39" s="4" t="s">
        <v>89</v>
      </c>
      <c r="E39" s="4" t="s">
        <v>15</v>
      </c>
      <c r="F39" s="4" t="s">
        <v>16</v>
      </c>
      <c r="G39" s="4" t="s">
        <v>129</v>
      </c>
      <c r="H39" s="4" t="s">
        <v>18</v>
      </c>
      <c r="I39" s="4" t="str">
        <f>VLOOKUP(C39,[1]自然幢原数据!$CA:$CC,3,FALSE)</f>
        <v>其他结构</v>
      </c>
      <c r="J39" s="6">
        <f>VLOOKUP(C39,[1]自然幢原数据!$CA:$CD,4,FALSE)</f>
        <v>1988</v>
      </c>
      <c r="K39" s="6"/>
    </row>
    <row r="40" s="2" customFormat="1" ht="20" customHeight="1" spans="1:11">
      <c r="A40" s="6">
        <v>38</v>
      </c>
      <c r="B40" s="4" t="s">
        <v>130</v>
      </c>
      <c r="C40" s="4" t="s">
        <v>131</v>
      </c>
      <c r="D40" s="4" t="s">
        <v>89</v>
      </c>
      <c r="E40" s="4" t="s">
        <v>15</v>
      </c>
      <c r="F40" s="4" t="s">
        <v>16</v>
      </c>
      <c r="G40" s="4" t="s">
        <v>132</v>
      </c>
      <c r="H40" s="4" t="s">
        <v>18</v>
      </c>
      <c r="I40" s="4" t="str">
        <f>VLOOKUP(C40,[1]自然幢原数据!$CA:$CC,3,FALSE)</f>
        <v>混合结构</v>
      </c>
      <c r="J40" s="6">
        <f>VLOOKUP(C40,[1]自然幢原数据!$CA:$CD,4,FALSE)</f>
        <v>2016</v>
      </c>
      <c r="K40" s="6"/>
    </row>
    <row r="41" s="2" customFormat="1" ht="20" customHeight="1" spans="1:11">
      <c r="A41" s="6">
        <v>39</v>
      </c>
      <c r="B41" s="4" t="s">
        <v>133</v>
      </c>
      <c r="C41" s="4" t="s">
        <v>134</v>
      </c>
      <c r="D41" s="4" t="s">
        <v>135</v>
      </c>
      <c r="E41" s="4" t="s">
        <v>15</v>
      </c>
      <c r="F41" s="4" t="s">
        <v>16</v>
      </c>
      <c r="G41" s="4" t="s">
        <v>136</v>
      </c>
      <c r="H41" s="4" t="s">
        <v>18</v>
      </c>
      <c r="I41" s="4" t="str">
        <f>VLOOKUP(C41,[1]自然幢原数据!$CA:$CC,3,FALSE)</f>
        <v>其他结构</v>
      </c>
      <c r="J41" s="6">
        <f>VLOOKUP(C41,[1]自然幢原数据!$CA:$CD,4,FALSE)</f>
        <v>1985</v>
      </c>
      <c r="K41" s="6"/>
    </row>
    <row r="42" s="2" customFormat="1" ht="20" customHeight="1" spans="1:11">
      <c r="A42" s="6">
        <v>40</v>
      </c>
      <c r="B42" s="4" t="s">
        <v>137</v>
      </c>
      <c r="C42" s="4" t="s">
        <v>138</v>
      </c>
      <c r="D42" s="4" t="s">
        <v>61</v>
      </c>
      <c r="E42" s="4" t="s">
        <v>15</v>
      </c>
      <c r="F42" s="4" t="s">
        <v>16</v>
      </c>
      <c r="G42" s="4" t="s">
        <v>139</v>
      </c>
      <c r="H42" s="4" t="s">
        <v>18</v>
      </c>
      <c r="I42" s="4" t="str">
        <f>VLOOKUP(C42,[1]自然幢原数据!$CA:$CC,3,FALSE)</f>
        <v>其他结构</v>
      </c>
      <c r="J42" s="6">
        <f>VLOOKUP(C42,[1]自然幢原数据!$CA:$CD,4,FALSE)</f>
        <v>1980</v>
      </c>
      <c r="K42" s="6"/>
    </row>
    <row r="43" s="2" customFormat="1" ht="20" customHeight="1" spans="1:11">
      <c r="A43" s="6">
        <v>41</v>
      </c>
      <c r="B43" s="4" t="s">
        <v>140</v>
      </c>
      <c r="C43" s="4" t="s">
        <v>141</v>
      </c>
      <c r="D43" s="4" t="s">
        <v>89</v>
      </c>
      <c r="E43" s="4" t="s">
        <v>15</v>
      </c>
      <c r="F43" s="4" t="s">
        <v>16</v>
      </c>
      <c r="G43" s="4" t="s">
        <v>142</v>
      </c>
      <c r="H43" s="4" t="s">
        <v>18</v>
      </c>
      <c r="I43" s="4" t="str">
        <f>VLOOKUP(C43,[1]自然幢原数据!$CA:$CC,3,FALSE)</f>
        <v>其他结构</v>
      </c>
      <c r="J43" s="6">
        <f>VLOOKUP(C43,[1]自然幢原数据!$CA:$CD,4,FALSE)</f>
        <v>1992</v>
      </c>
      <c r="K43" s="6"/>
    </row>
    <row r="44" s="2" customFormat="1" ht="20" customHeight="1" spans="1:11">
      <c r="A44" s="6">
        <v>42</v>
      </c>
      <c r="B44" s="4" t="s">
        <v>143</v>
      </c>
      <c r="C44" s="4" t="s">
        <v>144</v>
      </c>
      <c r="D44" s="4" t="s">
        <v>21</v>
      </c>
      <c r="E44" s="4" t="s">
        <v>15</v>
      </c>
      <c r="F44" s="4" t="s">
        <v>16</v>
      </c>
      <c r="G44" s="4" t="s">
        <v>145</v>
      </c>
      <c r="H44" s="4" t="s">
        <v>18</v>
      </c>
      <c r="I44" s="4" t="str">
        <f>VLOOKUP(C44,[1]自然幢原数据!$CA:$CC,3,FALSE)</f>
        <v>其他结构</v>
      </c>
      <c r="J44" s="6">
        <f>VLOOKUP(C44,[1]自然幢原数据!$CA:$CD,4,FALSE)</f>
        <v>1984</v>
      </c>
      <c r="K44" s="6"/>
    </row>
    <row r="45" s="2" customFormat="1" ht="20" customHeight="1" spans="1:11">
      <c r="A45" s="6">
        <v>43</v>
      </c>
      <c r="B45" s="4" t="s">
        <v>146</v>
      </c>
      <c r="C45" s="4" t="s">
        <v>147</v>
      </c>
      <c r="D45" s="4" t="s">
        <v>14</v>
      </c>
      <c r="E45" s="4" t="s">
        <v>15</v>
      </c>
      <c r="F45" s="4" t="s">
        <v>16</v>
      </c>
      <c r="G45" s="4" t="s">
        <v>148</v>
      </c>
      <c r="H45" s="4" t="s">
        <v>18</v>
      </c>
      <c r="I45" s="4" t="str">
        <f>VLOOKUP(C45,[1]自然幢原数据!$CA:$CC,3,FALSE)</f>
        <v>混合结构</v>
      </c>
      <c r="J45" s="6">
        <f>VLOOKUP(C45,[1]自然幢原数据!$CA:$CD,4,FALSE)</f>
        <v>2002</v>
      </c>
      <c r="K45" s="6"/>
    </row>
    <row r="46" s="2" customFormat="1" ht="20" customHeight="1" spans="1:11">
      <c r="A46" s="6">
        <v>44</v>
      </c>
      <c r="B46" s="4" t="s">
        <v>149</v>
      </c>
      <c r="C46" s="4" t="s">
        <v>150</v>
      </c>
      <c r="D46" s="4" t="s">
        <v>135</v>
      </c>
      <c r="E46" s="4" t="s">
        <v>15</v>
      </c>
      <c r="F46" s="4" t="s">
        <v>16</v>
      </c>
      <c r="G46" s="4" t="s">
        <v>151</v>
      </c>
      <c r="H46" s="4" t="s">
        <v>18</v>
      </c>
      <c r="I46" s="4" t="str">
        <f>VLOOKUP(C46,[1]自然幢原数据!$CA:$CC,3,FALSE)</f>
        <v>混合结构</v>
      </c>
      <c r="J46" s="6">
        <f>VLOOKUP(C46,[1]自然幢原数据!$CA:$CD,4,FALSE)</f>
        <v>2006</v>
      </c>
      <c r="K46" s="6"/>
    </row>
    <row r="47" s="2" customFormat="1" ht="20" customHeight="1" spans="1:11">
      <c r="A47" s="6">
        <v>45</v>
      </c>
      <c r="B47" s="4" t="s">
        <v>152</v>
      </c>
      <c r="C47" s="4" t="s">
        <v>153</v>
      </c>
      <c r="D47" s="4" t="s">
        <v>21</v>
      </c>
      <c r="E47" s="4" t="s">
        <v>15</v>
      </c>
      <c r="F47" s="4" t="s">
        <v>16</v>
      </c>
      <c r="G47" s="4" t="s">
        <v>154</v>
      </c>
      <c r="H47" s="4" t="s">
        <v>18</v>
      </c>
      <c r="I47" s="4" t="str">
        <f>VLOOKUP(C47,[1]自然幢原数据!$CA:$CC,3,FALSE)</f>
        <v>砖木结构</v>
      </c>
      <c r="J47" s="6">
        <f>VLOOKUP(C47,[1]自然幢原数据!$CA:$CD,4,FALSE)</f>
        <v>1983</v>
      </c>
      <c r="K47" s="6"/>
    </row>
    <row r="48" s="2" customFormat="1" ht="20" customHeight="1" spans="1:11">
      <c r="A48" s="6">
        <v>46</v>
      </c>
      <c r="B48" s="4" t="s">
        <v>155</v>
      </c>
      <c r="C48" s="4" t="s">
        <v>156</v>
      </c>
      <c r="D48" s="4" t="s">
        <v>21</v>
      </c>
      <c r="E48" s="4" t="s">
        <v>15</v>
      </c>
      <c r="F48" s="4" t="s">
        <v>16</v>
      </c>
      <c r="G48" s="4" t="s">
        <v>157</v>
      </c>
      <c r="H48" s="4" t="s">
        <v>18</v>
      </c>
      <c r="I48" s="4" t="str">
        <f>VLOOKUP(C48,[1]自然幢原数据!$CA:$CC,3,FALSE)</f>
        <v>混合结构</v>
      </c>
      <c r="J48" s="6">
        <f>VLOOKUP(C48,[1]自然幢原数据!$CA:$CD,4,FALSE)</f>
        <v>2013</v>
      </c>
      <c r="K48" s="6"/>
    </row>
    <row r="49" s="2" customFormat="1" ht="20" customHeight="1" spans="1:11">
      <c r="A49" s="6">
        <v>47</v>
      </c>
      <c r="B49" s="4" t="s">
        <v>158</v>
      </c>
      <c r="C49" s="4" t="s">
        <v>159</v>
      </c>
      <c r="D49" s="4" t="s">
        <v>21</v>
      </c>
      <c r="E49" s="4" t="s">
        <v>15</v>
      </c>
      <c r="F49" s="4" t="s">
        <v>16</v>
      </c>
      <c r="G49" s="4" t="s">
        <v>160</v>
      </c>
      <c r="H49" s="4" t="s">
        <v>18</v>
      </c>
      <c r="I49" s="4" t="str">
        <f>VLOOKUP(C49,[1]自然幢原数据!$CA:$CC,3,FALSE)</f>
        <v>混合结构</v>
      </c>
      <c r="J49" s="6">
        <f>VLOOKUP(C49,[1]自然幢原数据!$CA:$CD,4,FALSE)</f>
        <v>2005</v>
      </c>
      <c r="K49" s="6"/>
    </row>
    <row r="50" s="2" customFormat="1" ht="20" customHeight="1" spans="1:11">
      <c r="A50" s="6">
        <v>48</v>
      </c>
      <c r="B50" s="4" t="s">
        <v>161</v>
      </c>
      <c r="C50" s="4" t="s">
        <v>162</v>
      </c>
      <c r="D50" s="4" t="s">
        <v>21</v>
      </c>
      <c r="E50" s="4" t="s">
        <v>15</v>
      </c>
      <c r="F50" s="4" t="s">
        <v>16</v>
      </c>
      <c r="G50" s="4" t="s">
        <v>163</v>
      </c>
      <c r="H50" s="4" t="s">
        <v>18</v>
      </c>
      <c r="I50" s="4" t="str">
        <f>VLOOKUP(C50,[1]自然幢原数据!$CA:$CC,3,FALSE)</f>
        <v>砖木结构</v>
      </c>
      <c r="J50" s="6">
        <f>VLOOKUP(C50,[1]自然幢原数据!$CA:$CD,4,FALSE)</f>
        <v>1990</v>
      </c>
      <c r="K50" s="6"/>
    </row>
    <row r="51" s="2" customFormat="1" ht="20" customHeight="1" spans="1:11">
      <c r="A51" s="6">
        <v>49</v>
      </c>
      <c r="B51" s="4" t="s">
        <v>164</v>
      </c>
      <c r="C51" s="4" t="s">
        <v>165</v>
      </c>
      <c r="D51" s="4" t="s">
        <v>135</v>
      </c>
      <c r="E51" s="4" t="s">
        <v>15</v>
      </c>
      <c r="F51" s="4" t="s">
        <v>16</v>
      </c>
      <c r="G51" s="4" t="s">
        <v>166</v>
      </c>
      <c r="H51" s="4" t="s">
        <v>18</v>
      </c>
      <c r="I51" s="4" t="str">
        <f>VLOOKUP(C51,[1]自然幢原数据!$CA:$CC,3,FALSE)</f>
        <v>其他结构</v>
      </c>
      <c r="J51" s="6">
        <f>VLOOKUP(C51,[1]自然幢原数据!$CA:$CD,4,FALSE)</f>
        <v>1965</v>
      </c>
      <c r="K51" s="6"/>
    </row>
    <row r="52" s="2" customFormat="1" ht="20" customHeight="1" spans="1:11">
      <c r="A52" s="6">
        <v>50</v>
      </c>
      <c r="B52" s="4" t="s">
        <v>167</v>
      </c>
      <c r="C52" s="4" t="s">
        <v>168</v>
      </c>
      <c r="D52" s="4" t="s">
        <v>169</v>
      </c>
      <c r="E52" s="4" t="s">
        <v>15</v>
      </c>
      <c r="F52" s="4" t="s">
        <v>16</v>
      </c>
      <c r="G52" s="4" t="s">
        <v>170</v>
      </c>
      <c r="H52" s="4" t="s">
        <v>18</v>
      </c>
      <c r="I52" s="4" t="str">
        <f>VLOOKUP(C52,[1]自然幢原数据!$CA:$CC,3,FALSE)</f>
        <v>其他结构</v>
      </c>
      <c r="J52" s="6">
        <f>VLOOKUP(C52,[1]自然幢原数据!$CA:$CD,4,FALSE)</f>
        <v>1990</v>
      </c>
      <c r="K52" s="6"/>
    </row>
    <row r="53" s="2" customFormat="1" ht="20" customHeight="1" spans="1:11">
      <c r="A53" s="6">
        <v>51</v>
      </c>
      <c r="B53" s="4" t="s">
        <v>171</v>
      </c>
      <c r="C53" s="4" t="s">
        <v>172</v>
      </c>
      <c r="D53" s="4" t="s">
        <v>135</v>
      </c>
      <c r="E53" s="4" t="s">
        <v>15</v>
      </c>
      <c r="F53" s="4" t="s">
        <v>16</v>
      </c>
      <c r="G53" s="4" t="s">
        <v>173</v>
      </c>
      <c r="H53" s="4" t="s">
        <v>18</v>
      </c>
      <c r="I53" s="4" t="str">
        <f>VLOOKUP(C53,[1]自然幢原数据!$CA:$CC,3,FALSE)</f>
        <v>混合结构</v>
      </c>
      <c r="J53" s="6">
        <f>VLOOKUP(C53,[1]自然幢原数据!$CA:$CD,4,FALSE)</f>
        <v>2014</v>
      </c>
      <c r="K53" s="6"/>
    </row>
    <row r="54" s="2" customFormat="1" ht="20" customHeight="1" spans="1:11">
      <c r="A54" s="6">
        <v>52</v>
      </c>
      <c r="B54" s="4" t="s">
        <v>174</v>
      </c>
      <c r="C54" s="4" t="s">
        <v>175</v>
      </c>
      <c r="D54" s="4" t="s">
        <v>135</v>
      </c>
      <c r="E54" s="4" t="s">
        <v>15</v>
      </c>
      <c r="F54" s="4" t="s">
        <v>16</v>
      </c>
      <c r="G54" s="4" t="s">
        <v>176</v>
      </c>
      <c r="H54" s="4" t="s">
        <v>18</v>
      </c>
      <c r="I54" s="4" t="str">
        <f>VLOOKUP(C54,[1]自然幢原数据!$CA:$CC,3,FALSE)</f>
        <v>砖木结构</v>
      </c>
      <c r="J54" s="6">
        <f>VLOOKUP(C54,[1]自然幢原数据!$CA:$CD,4,FALSE)</f>
        <v>1990</v>
      </c>
      <c r="K54" s="6"/>
    </row>
    <row r="55" s="2" customFormat="1" ht="20" customHeight="1" spans="1:11">
      <c r="A55" s="6">
        <v>53</v>
      </c>
      <c r="B55" s="4" t="s">
        <v>177</v>
      </c>
      <c r="C55" s="4" t="s">
        <v>178</v>
      </c>
      <c r="D55" s="4" t="s">
        <v>135</v>
      </c>
      <c r="E55" s="4" t="s">
        <v>15</v>
      </c>
      <c r="F55" s="4" t="s">
        <v>16</v>
      </c>
      <c r="G55" s="4" t="s">
        <v>179</v>
      </c>
      <c r="H55" s="4" t="s">
        <v>18</v>
      </c>
      <c r="I55" s="4" t="str">
        <f>VLOOKUP(C55,[1]自然幢原数据!$CA:$CC,3,FALSE)</f>
        <v>混合结构</v>
      </c>
      <c r="J55" s="6">
        <f>VLOOKUP(C55,[1]自然幢原数据!$CA:$CD,4,FALSE)</f>
        <v>2010</v>
      </c>
      <c r="K55" s="6"/>
    </row>
    <row r="56" s="2" customFormat="1" ht="20" customHeight="1" spans="1:11">
      <c r="A56" s="6">
        <v>54</v>
      </c>
      <c r="B56" s="4" t="s">
        <v>180</v>
      </c>
      <c r="C56" s="4" t="s">
        <v>181</v>
      </c>
      <c r="D56" s="4" t="s">
        <v>135</v>
      </c>
      <c r="E56" s="4" t="s">
        <v>15</v>
      </c>
      <c r="F56" s="4" t="s">
        <v>16</v>
      </c>
      <c r="G56" s="4" t="s">
        <v>182</v>
      </c>
      <c r="H56" s="4" t="s">
        <v>18</v>
      </c>
      <c r="I56" s="4" t="str">
        <f>VLOOKUP(C56,[1]自然幢原数据!$CA:$CC,3,FALSE)</f>
        <v>其他结构</v>
      </c>
      <c r="J56" s="6">
        <f>VLOOKUP(C56,[1]自然幢原数据!$CA:$CD,4,FALSE)</f>
        <v>1985</v>
      </c>
      <c r="K56" s="6"/>
    </row>
    <row r="57" s="2" customFormat="1" ht="20" customHeight="1" spans="1:11">
      <c r="A57" s="6">
        <v>55</v>
      </c>
      <c r="B57" s="4" t="s">
        <v>183</v>
      </c>
      <c r="C57" s="4" t="s">
        <v>184</v>
      </c>
      <c r="D57" s="4" t="s">
        <v>29</v>
      </c>
      <c r="E57" s="4" t="s">
        <v>15</v>
      </c>
      <c r="F57" s="4" t="s">
        <v>16</v>
      </c>
      <c r="G57" s="4" t="s">
        <v>185</v>
      </c>
      <c r="H57" s="4" t="s">
        <v>18</v>
      </c>
      <c r="I57" s="4" t="str">
        <f>VLOOKUP(C57,[1]自然幢原数据!$CA:$CC,3,FALSE)</f>
        <v>砖木结构</v>
      </c>
      <c r="J57" s="6">
        <f>VLOOKUP(C57,[1]自然幢原数据!$CA:$CD,4,FALSE)</f>
        <v>1995</v>
      </c>
      <c r="K57" s="4" t="str">
        <f>VLOOKUP(C57,[1]自然幢原数据!$CA:$CE,5,FALSE)</f>
        <v>该宅基地面积超标准,超占85.076 平方米宗地面积不予确权登记。</v>
      </c>
    </row>
    <row r="58" s="2" customFormat="1" ht="20" customHeight="1" spans="1:11">
      <c r="A58" s="6">
        <v>56</v>
      </c>
      <c r="B58" s="4" t="s">
        <v>186</v>
      </c>
      <c r="C58" s="4" t="s">
        <v>187</v>
      </c>
      <c r="D58" s="4" t="s">
        <v>135</v>
      </c>
      <c r="E58" s="4" t="s">
        <v>15</v>
      </c>
      <c r="F58" s="4" t="s">
        <v>16</v>
      </c>
      <c r="G58" s="4" t="s">
        <v>188</v>
      </c>
      <c r="H58" s="4" t="s">
        <v>18</v>
      </c>
      <c r="I58" s="4" t="str">
        <f>VLOOKUP(C58,[1]自然幢原数据!$CA:$CC,3,FALSE)</f>
        <v>其他结构</v>
      </c>
      <c r="J58" s="6">
        <f>VLOOKUP(C58,[1]自然幢原数据!$CA:$CD,4,FALSE)</f>
        <v>1995</v>
      </c>
      <c r="K58" s="6"/>
    </row>
    <row r="59" s="2" customFormat="1" ht="20" customHeight="1" spans="1:11">
      <c r="A59" s="6">
        <v>57</v>
      </c>
      <c r="B59" s="4" t="s">
        <v>189</v>
      </c>
      <c r="C59" s="4" t="s">
        <v>190</v>
      </c>
      <c r="D59" s="4" t="s">
        <v>21</v>
      </c>
      <c r="E59" s="4" t="s">
        <v>15</v>
      </c>
      <c r="F59" s="4" t="s">
        <v>16</v>
      </c>
      <c r="G59" s="4" t="s">
        <v>191</v>
      </c>
      <c r="H59" s="4" t="s">
        <v>18</v>
      </c>
      <c r="I59" s="4" t="str">
        <f>VLOOKUP(C59,[1]自然幢原数据!$CA:$CC,3,FALSE)</f>
        <v>其他结构</v>
      </c>
      <c r="J59" s="6">
        <f>VLOOKUP(C59,[1]自然幢原数据!$CA:$CD,4,FALSE)</f>
        <v>1980</v>
      </c>
      <c r="K59" s="6"/>
    </row>
    <row r="60" s="2" customFormat="1" ht="20" customHeight="1" spans="1:11">
      <c r="A60" s="6">
        <v>58</v>
      </c>
      <c r="B60" s="4" t="s">
        <v>192</v>
      </c>
      <c r="C60" s="4" t="s">
        <v>193</v>
      </c>
      <c r="D60" s="4" t="s">
        <v>21</v>
      </c>
      <c r="E60" s="4" t="s">
        <v>15</v>
      </c>
      <c r="F60" s="4" t="s">
        <v>16</v>
      </c>
      <c r="G60" s="4" t="s">
        <v>194</v>
      </c>
      <c r="H60" s="4" t="s">
        <v>18</v>
      </c>
      <c r="I60" s="4" t="str">
        <f>VLOOKUP(C60,[1]自然幢原数据!$CA:$CC,3,FALSE)</f>
        <v>其他结构</v>
      </c>
      <c r="J60" s="6">
        <f>VLOOKUP(C60,[1]自然幢原数据!$CA:$CD,4,FALSE)</f>
        <v>1980</v>
      </c>
      <c r="K60" s="6"/>
    </row>
    <row r="61" s="2" customFormat="1" ht="20" customHeight="1" spans="1:11">
      <c r="A61" s="6">
        <v>59</v>
      </c>
      <c r="B61" s="4" t="s">
        <v>195</v>
      </c>
      <c r="C61" s="4" t="s">
        <v>196</v>
      </c>
      <c r="D61" s="4" t="s">
        <v>21</v>
      </c>
      <c r="E61" s="4" t="s">
        <v>15</v>
      </c>
      <c r="F61" s="4" t="s">
        <v>16</v>
      </c>
      <c r="G61" s="4" t="s">
        <v>197</v>
      </c>
      <c r="H61" s="4" t="s">
        <v>18</v>
      </c>
      <c r="I61" s="4" t="str">
        <f>VLOOKUP(C61,[1]自然幢原数据!$CA:$CC,3,FALSE)</f>
        <v>砖木结构</v>
      </c>
      <c r="J61" s="6">
        <f>VLOOKUP(C61,[1]自然幢原数据!$CA:$CD,4,FALSE)</f>
        <v>1999</v>
      </c>
      <c r="K61" s="6"/>
    </row>
    <row r="62" s="2" customFormat="1" ht="20" customHeight="1" spans="1:11">
      <c r="A62" s="6">
        <v>60</v>
      </c>
      <c r="B62" s="4" t="s">
        <v>198</v>
      </c>
      <c r="C62" s="4" t="s">
        <v>199</v>
      </c>
      <c r="D62" s="4" t="s">
        <v>135</v>
      </c>
      <c r="E62" s="4" t="s">
        <v>15</v>
      </c>
      <c r="F62" s="4" t="s">
        <v>16</v>
      </c>
      <c r="G62" s="4" t="s">
        <v>200</v>
      </c>
      <c r="H62" s="4" t="s">
        <v>18</v>
      </c>
      <c r="I62" s="4" t="str">
        <f>VLOOKUP(C62,[1]自然幢原数据!$CA:$CC,3,FALSE)</f>
        <v>砖木结构</v>
      </c>
      <c r="J62" s="6">
        <f>VLOOKUP(C62,[1]自然幢原数据!$CA:$CD,4,FALSE)</f>
        <v>2000</v>
      </c>
      <c r="K62" s="6"/>
    </row>
    <row r="63" s="2" customFormat="1" ht="20" customHeight="1" spans="1:11">
      <c r="A63" s="6">
        <v>61</v>
      </c>
      <c r="B63" s="4" t="s">
        <v>201</v>
      </c>
      <c r="C63" s="4" t="s">
        <v>202</v>
      </c>
      <c r="D63" s="4" t="s">
        <v>29</v>
      </c>
      <c r="E63" s="4" t="s">
        <v>15</v>
      </c>
      <c r="F63" s="4" t="s">
        <v>16</v>
      </c>
      <c r="G63" s="4" t="s">
        <v>203</v>
      </c>
      <c r="H63" s="4" t="s">
        <v>18</v>
      </c>
      <c r="I63" s="4" t="str">
        <f>VLOOKUP(C63,[1]自然幢原数据!$CA:$CC,3,FALSE)</f>
        <v>混合结构</v>
      </c>
      <c r="J63" s="6">
        <f>VLOOKUP(C63,[1]自然幢原数据!$CA:$CD,4,FALSE)</f>
        <v>2003</v>
      </c>
      <c r="K63" s="6"/>
    </row>
    <row r="64" s="2" customFormat="1" ht="20" customHeight="1" spans="1:11">
      <c r="A64" s="6">
        <v>62</v>
      </c>
      <c r="B64" s="4" t="s">
        <v>204</v>
      </c>
      <c r="C64" s="4" t="s">
        <v>205</v>
      </c>
      <c r="D64" s="4" t="s">
        <v>29</v>
      </c>
      <c r="E64" s="4" t="s">
        <v>15</v>
      </c>
      <c r="F64" s="4" t="s">
        <v>16</v>
      </c>
      <c r="G64" s="4" t="s">
        <v>206</v>
      </c>
      <c r="H64" s="4" t="s">
        <v>18</v>
      </c>
      <c r="I64" s="4" t="str">
        <f>VLOOKUP(C64,[1]自然幢原数据!$CA:$CC,3,FALSE)</f>
        <v>混合结构</v>
      </c>
      <c r="J64" s="6">
        <f>VLOOKUP(C64,[1]自然幢原数据!$CA:$CD,4,FALSE)</f>
        <v>2005</v>
      </c>
      <c r="K64" s="6"/>
    </row>
  </sheetData>
  <sortState ref="A2:K69">
    <sortCondition ref="B2"/>
  </sortState>
  <mergeCells count="1">
    <mergeCell ref="A1:K1"/>
  </mergeCells>
  <pageMargins left="0.7" right="0.7" top="0.75" bottom="0.75" header="0.3" footer="0.3"/>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七语桥</cp:lastModifiedBy>
  <dcterms:created xsi:type="dcterms:W3CDTF">2023-05-12T11:15:00Z</dcterms:created>
  <dcterms:modified xsi:type="dcterms:W3CDTF">2025-09-14T09:11:14Z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85618874BF534EC1920E0DC4225BEC04_12</vt:lpwstr>
  </property>
</Properties>
</file>