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290" windowHeight="6210" tabRatio="817"/>
  </bookViews>
  <sheets>
    <sheet name="封面" sheetId="14" r:id="rId1"/>
    <sheet name="收支预算总表1" sheetId="3" r:id="rId2"/>
    <sheet name="收入预算总表2" sheetId="4" r:id="rId3"/>
    <sheet name="支出预算总表3" sheetId="5" r:id="rId4"/>
    <sheet name="公共预算拨款安排支出表4" sheetId="8" r:id="rId5"/>
    <sheet name="政府采购预算表5" sheetId="12" r:id="rId6"/>
    <sheet name="三公经费”预算表6" sheetId="13" r:id="rId7"/>
    <sheet name="因公出国经费表6-1" sheetId="17" r:id="rId8"/>
    <sheet name="“三公”经费及会议费支出上下年增减变化情况表6-2" sheetId="18" r:id="rId9"/>
    <sheet name="单位人员情况表7" sheetId="19" r:id="rId10"/>
  </sheets>
  <definedNames>
    <definedName name="_xlnm.Print_Area" localSheetId="0">#N/A</definedName>
    <definedName name="_xlnm.Print_Area" localSheetId="7">#N/A</definedName>
    <definedName name="_xlnm.Print_Area">#N/A</definedName>
    <definedName name="_xlnm.Print_Titles" localSheetId="9">单位人员情况表7!$1:$7</definedName>
    <definedName name="_xlnm.Print_Titles" localSheetId="0">#N/A</definedName>
    <definedName name="_xlnm.Print_Titles" localSheetId="7">#N/A</definedName>
    <definedName name="_xlnm.Print_Titles" localSheetId="5">政府采购预算表5!$2:$4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BZ14" i="19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BR13"/>
  <c r="BN13"/>
  <c r="BD13"/>
  <c r="AW13"/>
  <c r="AQ13"/>
  <c r="AH13"/>
  <c r="W13"/>
  <c r="N13"/>
  <c r="L13"/>
  <c r="BR12"/>
  <c r="BN12"/>
  <c r="BD12"/>
  <c r="AW12"/>
  <c r="AQ12"/>
  <c r="AH12"/>
  <c r="W12"/>
  <c r="N12"/>
  <c r="L12"/>
  <c r="BR11"/>
  <c r="BN11"/>
  <c r="BD11"/>
  <c r="AW11"/>
  <c r="AQ11"/>
  <c r="AH11"/>
  <c r="W11"/>
  <c r="N11"/>
  <c r="L11"/>
  <c r="BR10"/>
  <c r="BN10"/>
  <c r="BD10"/>
  <c r="AW10"/>
  <c r="AQ10"/>
  <c r="AH10"/>
  <c r="W10"/>
  <c r="N10"/>
  <c r="L10"/>
  <c r="BR9"/>
  <c r="BN9"/>
  <c r="BD9"/>
  <c r="AW9"/>
  <c r="AQ9"/>
  <c r="AH9"/>
  <c r="W9"/>
  <c r="N9"/>
  <c r="L9"/>
  <c r="BR8"/>
  <c r="BN8"/>
  <c r="BD8"/>
  <c r="AW8"/>
  <c r="AQ8"/>
  <c r="AH8"/>
  <c r="W8"/>
  <c r="N8"/>
  <c r="L8"/>
  <c r="AG7" i="18"/>
  <c r="AF7"/>
  <c r="T7"/>
  <c r="S7"/>
  <c r="P7"/>
  <c r="F7"/>
  <c r="D7" i="13"/>
  <c r="B7"/>
  <c r="D6"/>
  <c r="B6"/>
  <c r="AO13" i="8"/>
  <c r="F13"/>
  <c r="E13"/>
  <c r="D13"/>
  <c r="AO12"/>
  <c r="F12"/>
  <c r="E12"/>
  <c r="D12"/>
  <c r="AO11"/>
  <c r="F11"/>
  <c r="E11"/>
  <c r="D11"/>
  <c r="AO10"/>
  <c r="F10"/>
  <c r="E10"/>
  <c r="D10"/>
  <c r="AO9"/>
  <c r="O9"/>
  <c r="F9"/>
  <c r="E9"/>
  <c r="D9"/>
  <c r="AO8"/>
  <c r="O8"/>
  <c r="F8"/>
  <c r="E8"/>
  <c r="D8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E12" i="5"/>
  <c r="E11"/>
  <c r="E10"/>
  <c r="E9"/>
  <c r="E8"/>
  <c r="E7"/>
  <c r="E6"/>
  <c r="F34" i="3"/>
  <c r="D34"/>
  <c r="B34"/>
  <c r="B28"/>
  <c r="B27"/>
  <c r="B23"/>
  <c r="B12"/>
  <c r="B7"/>
  <c r="B6"/>
</calcChain>
</file>

<file path=xl/sharedStrings.xml><?xml version="1.0" encoding="utf-8"?>
<sst xmlns="http://schemas.openxmlformats.org/spreadsheetml/2006/main" count="606" uniqueCount="344">
  <si>
    <r>
      <rPr>
        <sz val="48"/>
        <rFont val="宋体"/>
        <charset val="134"/>
      </rPr>
      <t>201</t>
    </r>
    <r>
      <rPr>
        <sz val="48"/>
        <rFont val="宋体"/>
        <charset val="134"/>
      </rPr>
      <t>7</t>
    </r>
    <r>
      <rPr>
        <sz val="48"/>
        <rFont val="宋体"/>
        <charset val="134"/>
      </rPr>
      <t>年部门预算报表</t>
    </r>
  </si>
  <si>
    <t>单位名称：靖边县杨桥畔镇人民政府</t>
  </si>
  <si>
    <t>（公章）</t>
  </si>
  <si>
    <t>报送日期：2017 年 6 月 23 日</t>
  </si>
  <si>
    <t>预算01</t>
  </si>
  <si>
    <t>收支预算总表</t>
  </si>
  <si>
    <t>单位：万元</t>
  </si>
  <si>
    <r>
      <rPr>
        <b/>
        <sz val="10"/>
        <rFont val="宋体"/>
        <charset val="134"/>
      </rPr>
      <t>收</t>
    </r>
    <r>
      <rPr>
        <b/>
        <sz val="10"/>
        <rFont val="宋体"/>
        <charset val="134"/>
      </rPr>
      <t>入</t>
    </r>
  </si>
  <si>
    <r>
      <rPr>
        <b/>
        <sz val="10"/>
        <rFont val="宋体"/>
        <charset val="134"/>
      </rPr>
      <t>支</t>
    </r>
    <r>
      <rPr>
        <b/>
        <sz val="10"/>
        <rFont val="宋体"/>
        <charset val="134"/>
      </rPr>
      <t>出</t>
    </r>
  </si>
  <si>
    <r>
      <rPr>
        <b/>
        <sz val="10"/>
        <rFont val="宋体"/>
        <charset val="134"/>
      </rPr>
      <t>项</t>
    </r>
    <r>
      <rPr>
        <b/>
        <sz val="10"/>
        <rFont val="宋体"/>
        <charset val="134"/>
      </rPr>
      <t>目</t>
    </r>
  </si>
  <si>
    <r>
      <rPr>
        <b/>
        <sz val="10"/>
        <rFont val="Arial"/>
        <family val="2"/>
      </rPr>
      <t>2017</t>
    </r>
    <r>
      <rPr>
        <b/>
        <sz val="10"/>
        <rFont val="宋体"/>
        <charset val="134"/>
      </rPr>
      <t>年预算</t>
    </r>
  </si>
  <si>
    <t>功能分类</t>
  </si>
  <si>
    <t>2017年预算</t>
  </si>
  <si>
    <t>经济分类</t>
  </si>
  <si>
    <t>一、公共预算拨款</t>
  </si>
  <si>
    <t>一、一般公共服务</t>
  </si>
  <si>
    <t>一、工资福利支出</t>
  </si>
  <si>
    <t xml:space="preserve">    1、基本支出</t>
  </si>
  <si>
    <t>二、外交</t>
  </si>
  <si>
    <t>二、商品和服务支出</t>
  </si>
  <si>
    <t xml:space="preserve">       ⑴、公用经费</t>
  </si>
  <si>
    <t>三、国防</t>
  </si>
  <si>
    <t>三、对个人和家庭的补助</t>
  </si>
  <si>
    <t xml:space="preserve">       ⑵、人员经费</t>
  </si>
  <si>
    <t>四、公共安全</t>
  </si>
  <si>
    <t>四、对企事业单位的补助</t>
  </si>
  <si>
    <t xml:space="preserve">    2、专项业务费</t>
  </si>
  <si>
    <t>五、教育</t>
  </si>
  <si>
    <t>五、转移性支出</t>
  </si>
  <si>
    <t xml:space="preserve">    3、项目支出</t>
  </si>
  <si>
    <t>六、科学技术</t>
  </si>
  <si>
    <t>六、债务利息支出</t>
  </si>
  <si>
    <t>二 、事业收入</t>
  </si>
  <si>
    <t>七、文化体育与传媒</t>
  </si>
  <si>
    <t>七、债务还本支出</t>
  </si>
  <si>
    <t xml:space="preserve">    1、纳入财政专户管理的教育收费</t>
  </si>
  <si>
    <t>八、社会保障和就业</t>
  </si>
  <si>
    <t>八、基本建设支出</t>
  </si>
  <si>
    <t xml:space="preserve">    2、其他事业收入</t>
  </si>
  <si>
    <t>九、社会保险基金</t>
  </si>
  <si>
    <t>九、其他资本性支出</t>
  </si>
  <si>
    <t>三、罚没收入</t>
  </si>
  <si>
    <t>十、医疗卫生与计划生育</t>
  </si>
  <si>
    <t>十、其他支出</t>
  </si>
  <si>
    <t>四、行政性收费</t>
  </si>
  <si>
    <t>十一、节能环保</t>
  </si>
  <si>
    <t>十一、商品和服务类项目支出</t>
  </si>
  <si>
    <t>五、专项收入</t>
  </si>
  <si>
    <t>十二、城乡社区</t>
  </si>
  <si>
    <t/>
  </si>
  <si>
    <t>六、事业单位经营收入</t>
  </si>
  <si>
    <t>十三、农林水</t>
  </si>
  <si>
    <t>七、政府性基金拨款</t>
  </si>
  <si>
    <t>十四、交通运输</t>
  </si>
  <si>
    <t>八、其他收入</t>
  </si>
  <si>
    <t>十五、资源勘探信息等</t>
  </si>
  <si>
    <t>九、上级补助收入</t>
  </si>
  <si>
    <t>十六、商业服务业等</t>
  </si>
  <si>
    <t>十、所属单位上缴收入</t>
  </si>
  <si>
    <t>十七、金融支出</t>
  </si>
  <si>
    <t>本年收入合计</t>
  </si>
  <si>
    <t>十八、援助其他地区支出</t>
  </si>
  <si>
    <t>十九、国土海洋气象等</t>
  </si>
  <si>
    <t>二十、住房保障支出</t>
  </si>
  <si>
    <t>十一、用事业收入弥补收支差额</t>
  </si>
  <si>
    <t>二十一、粮油物资储备管理事务</t>
  </si>
  <si>
    <t>十二、上年结余</t>
  </si>
  <si>
    <t>二十二、预备费</t>
  </si>
  <si>
    <t xml:space="preserve">    1、一般预算结余</t>
  </si>
  <si>
    <t>二十三、其他支出</t>
  </si>
  <si>
    <t xml:space="preserve">    ⑴、正常经费结余</t>
  </si>
  <si>
    <t>二十四、转移性支出</t>
  </si>
  <si>
    <t xml:space="preserve">    ⑵、专项资金结余</t>
  </si>
  <si>
    <t>二十五、债务还本支出</t>
  </si>
  <si>
    <t xml:space="preserve">    ⑶、项目资金结余</t>
  </si>
  <si>
    <t>二十六、债务付息支出</t>
  </si>
  <si>
    <t xml:space="preserve">    2、基金预算结余</t>
  </si>
  <si>
    <t>二十七、债务发行费用支出</t>
  </si>
  <si>
    <r>
      <rPr>
        <b/>
        <sz val="10"/>
        <rFont val="宋体"/>
        <charset val="134"/>
      </rPr>
      <t>收</t>
    </r>
    <r>
      <rPr>
        <b/>
        <sz val="10"/>
        <rFont val="宋体"/>
        <charset val="134"/>
      </rPr>
      <t>入</t>
    </r>
    <r>
      <rPr>
        <b/>
        <sz val="10"/>
        <rFont val="宋体"/>
        <charset val="134"/>
      </rPr>
      <t>总</t>
    </r>
    <r>
      <rPr>
        <b/>
        <sz val="10"/>
        <rFont val="宋体"/>
        <charset val="134"/>
      </rPr>
      <t>计</t>
    </r>
  </si>
  <si>
    <t>功能分类支出总计</t>
  </si>
  <si>
    <t>经济分类支出总计</t>
  </si>
  <si>
    <t>预算02</t>
  </si>
  <si>
    <t>收入预算总表</t>
  </si>
  <si>
    <t>单位编码</t>
  </si>
  <si>
    <t>单位名称</t>
  </si>
  <si>
    <t>总计</t>
  </si>
  <si>
    <t>公共预算拨款</t>
  </si>
  <si>
    <t>事业收入</t>
  </si>
  <si>
    <t>行政事业性收费</t>
  </si>
  <si>
    <t>罚没收入</t>
  </si>
  <si>
    <t>专项收入</t>
  </si>
  <si>
    <t>事业单位经营收入</t>
  </si>
  <si>
    <t>政府性基金拨款</t>
  </si>
  <si>
    <t>其他收入</t>
  </si>
  <si>
    <t>上级补助收入</t>
  </si>
  <si>
    <t>所属单位上缴收入</t>
  </si>
  <si>
    <t>用事业收入弥补收支差额</t>
  </si>
  <si>
    <t>上年结余</t>
  </si>
  <si>
    <t>合计</t>
  </si>
  <si>
    <t>纳入财政专户管理的教育收费</t>
  </si>
  <si>
    <t>其他事业收入</t>
  </si>
  <si>
    <t>6.0</t>
  </si>
  <si>
    <t>7.0</t>
  </si>
  <si>
    <t>8.0</t>
  </si>
  <si>
    <t>9.0</t>
  </si>
  <si>
    <t>10.0</t>
  </si>
  <si>
    <t>11.0</t>
  </si>
  <si>
    <t>12.0</t>
  </si>
  <si>
    <t>13.0</t>
  </si>
  <si>
    <t>14.0</t>
  </si>
  <si>
    <t>公共预算结余</t>
  </si>
  <si>
    <t>基金预算结余</t>
  </si>
  <si>
    <t>总计：</t>
  </si>
  <si>
    <t>正常经费结余</t>
  </si>
  <si>
    <t>专项资金结余</t>
  </si>
  <si>
    <t>项目资金结余</t>
  </si>
  <si>
    <t>杨桥畔镇人民政府（汇总）</t>
  </si>
  <si>
    <t>杨桥畔镇党政综合办公室</t>
  </si>
  <si>
    <t>杨桥畔镇财政所</t>
  </si>
  <si>
    <t>杨桥畔镇农业综合服务站</t>
  </si>
  <si>
    <t>杨桥畔镇计划生育服务站</t>
  </si>
  <si>
    <t>杨桥畔镇文化站</t>
  </si>
  <si>
    <t>杨桥畔镇劳保所</t>
  </si>
  <si>
    <t>预算03</t>
  </si>
  <si>
    <t>支出预算总表</t>
  </si>
  <si>
    <t>项目</t>
  </si>
  <si>
    <t>基 本 支 出</t>
  </si>
  <si>
    <t>项目支出</t>
  </si>
  <si>
    <t>事业单位经营支出</t>
  </si>
  <si>
    <t>对附属单位补助支出</t>
  </si>
  <si>
    <t>补助下级支出</t>
  </si>
  <si>
    <t>上缴上级支出</t>
  </si>
  <si>
    <t>用事业资金弥补收支差额</t>
  </si>
  <si>
    <t>科目编码</t>
  </si>
  <si>
    <t>单位代码</t>
  </si>
  <si>
    <t>科目(单位)名称</t>
  </si>
  <si>
    <t>工资福利支出</t>
  </si>
  <si>
    <t>商品和服务支出</t>
  </si>
  <si>
    <t>对个人和家庭补助支出</t>
  </si>
  <si>
    <t>商品和服务类项目</t>
  </si>
  <si>
    <t>基本建设和资本性支出项目</t>
  </si>
  <si>
    <t>预算04</t>
  </si>
  <si>
    <t>公共预算拨款安排支出表</t>
  </si>
  <si>
    <t>合   计</t>
  </si>
  <si>
    <t>基本支出</t>
  </si>
  <si>
    <t>小计</t>
  </si>
  <si>
    <t>对个人和家庭的补助支出</t>
  </si>
  <si>
    <t>商品和服务类项目支出</t>
  </si>
  <si>
    <t>基本建设支出</t>
  </si>
  <si>
    <t>其他资本性支出</t>
  </si>
  <si>
    <t>基本工资</t>
  </si>
  <si>
    <t>津贴补贴及绩效工资</t>
  </si>
  <si>
    <t>奖金</t>
  </si>
  <si>
    <t>其他保障缴费</t>
  </si>
  <si>
    <t>伙食补助费</t>
  </si>
  <si>
    <t>机关事业单位基本养老保险缴费</t>
  </si>
  <si>
    <t>职业年金缴费</t>
  </si>
  <si>
    <t>其他工资福利支出</t>
  </si>
  <si>
    <t>办公费</t>
  </si>
  <si>
    <t>印刷费</t>
  </si>
  <si>
    <t>咨询费</t>
  </si>
  <si>
    <t>手续费</t>
  </si>
  <si>
    <t>邮电费</t>
  </si>
  <si>
    <t>差旅费</t>
  </si>
  <si>
    <t>公务接待费</t>
  </si>
  <si>
    <t>培训费</t>
  </si>
  <si>
    <t>水电费</t>
  </si>
  <si>
    <t>取暖费</t>
  </si>
  <si>
    <t>公务用车运行维护费</t>
  </si>
  <si>
    <t>其他交通费用</t>
  </si>
  <si>
    <t>物业管理费</t>
  </si>
  <si>
    <t>福利费</t>
  </si>
  <si>
    <t>租赁费</t>
  </si>
  <si>
    <t>会议费</t>
  </si>
  <si>
    <t xml:space="preserve">维修费 </t>
  </si>
  <si>
    <t>因公出国（境）费用</t>
  </si>
  <si>
    <t>专用材料费</t>
  </si>
  <si>
    <t>专用燃料费</t>
  </si>
  <si>
    <t>劳务费</t>
  </si>
  <si>
    <t>委托业务费</t>
  </si>
  <si>
    <t>工会经费</t>
  </si>
  <si>
    <t>其他商品和服务支出</t>
  </si>
  <si>
    <t>离休费</t>
  </si>
  <si>
    <t>退休费</t>
  </si>
  <si>
    <t>退职费</t>
  </si>
  <si>
    <t>抚恤金</t>
  </si>
  <si>
    <t>生活补助</t>
  </si>
  <si>
    <t>救济费</t>
  </si>
  <si>
    <t>医疗费</t>
  </si>
  <si>
    <t>助学金</t>
  </si>
  <si>
    <t>奖励金</t>
  </si>
  <si>
    <t>住房公积金</t>
  </si>
  <si>
    <t>采暖补贴</t>
  </si>
  <si>
    <t>物业服务补贴</t>
  </si>
  <si>
    <t>其他对个人和家庭的补助支出</t>
  </si>
  <si>
    <t>大型会议、活动、培训</t>
  </si>
  <si>
    <t>大宗印刷</t>
  </si>
  <si>
    <t>信息化网络运行维护</t>
  </si>
  <si>
    <t>宣传展销类</t>
  </si>
  <si>
    <t>房屋租赁</t>
  </si>
  <si>
    <t>执法办案</t>
  </si>
  <si>
    <t>出国（境）类项目</t>
  </si>
  <si>
    <t>其他商品和服务类项目</t>
  </si>
  <si>
    <t>维修（护）费</t>
  </si>
  <si>
    <t>被装购置费</t>
  </si>
  <si>
    <t>事业单位补贴</t>
  </si>
  <si>
    <t>房屋建筑物购建</t>
  </si>
  <si>
    <t>办公设备购置</t>
  </si>
  <si>
    <t>专用设备购置</t>
  </si>
  <si>
    <t>基础设施建设</t>
  </si>
  <si>
    <t>大型修缮</t>
  </si>
  <si>
    <t>信息网络构建</t>
  </si>
  <si>
    <t>物资储备</t>
  </si>
  <si>
    <t>公务用车购置</t>
  </si>
  <si>
    <t>其他交通工具购置</t>
  </si>
  <si>
    <t>其他基本建设支出</t>
  </si>
  <si>
    <t>信息网络及软件购置更新</t>
  </si>
  <si>
    <t>土地补偿</t>
  </si>
  <si>
    <t>安置补助</t>
  </si>
  <si>
    <t>地上附着物和青苗补偿</t>
  </si>
  <si>
    <t>拆迁补偿</t>
  </si>
  <si>
    <t>产权参股</t>
  </si>
  <si>
    <r>
      <rPr>
        <sz val="10"/>
        <rFont val="宋体"/>
        <charset val="134"/>
      </rPr>
      <t>预算</t>
    </r>
    <r>
      <rPr>
        <sz val="10"/>
        <rFont val="Arial"/>
        <family val="2"/>
      </rPr>
      <t>05</t>
    </r>
  </si>
  <si>
    <t>政府采购预算表</t>
  </si>
  <si>
    <t>采购类型</t>
  </si>
  <si>
    <t>采购项目</t>
  </si>
  <si>
    <t>数量</t>
  </si>
  <si>
    <t>计量单位</t>
  </si>
  <si>
    <t>采购金额</t>
  </si>
  <si>
    <t>规格类型</t>
  </si>
  <si>
    <t>采购时间</t>
  </si>
  <si>
    <r>
      <rPr>
        <sz val="10"/>
        <rFont val="宋体"/>
        <charset val="134"/>
      </rPr>
      <t>预算</t>
    </r>
    <r>
      <rPr>
        <sz val="10"/>
        <rFont val="Arial"/>
        <family val="2"/>
      </rPr>
      <t>06</t>
    </r>
  </si>
  <si>
    <t>公共预算拨款安排的“三公经费”预算表</t>
  </si>
  <si>
    <t>单位：元</t>
  </si>
  <si>
    <t>因公出国（境）费</t>
  </si>
  <si>
    <t>公务用车购置及运行维护费</t>
  </si>
  <si>
    <t>预算06-01表</t>
  </si>
  <si>
    <t>因公出国(境)团组及经费安排预算表</t>
  </si>
  <si>
    <t>团组属性</t>
  </si>
  <si>
    <t>团组类别</t>
  </si>
  <si>
    <t>上年度因公出国经费支出</t>
  </si>
  <si>
    <t>本年计划安排经费支出</t>
  </si>
  <si>
    <t>年度计划出访总量合计</t>
  </si>
  <si>
    <t>自行组团</t>
  </si>
  <si>
    <t>参团</t>
  </si>
  <si>
    <t>备注</t>
  </si>
  <si>
    <t>基本支出中安排</t>
  </si>
  <si>
    <t>项目支出中安排</t>
  </si>
  <si>
    <t>批次</t>
  </si>
  <si>
    <t>人次</t>
  </si>
  <si>
    <t>本单位参加人次</t>
  </si>
  <si>
    <t>厅局级</t>
  </si>
  <si>
    <t>县处级</t>
  </si>
  <si>
    <t>县处级以下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</si>
  <si>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Arial"/>
        <family val="2"/>
      </rPr>
      <t>06-02</t>
    </r>
    <r>
      <rPr>
        <sz val="10"/>
        <color indexed="8"/>
        <rFont val="宋体"/>
        <charset val="134"/>
      </rPr>
      <t>表</t>
    </r>
  </si>
  <si>
    <t>“三公”经费年度增减变化情况表</t>
  </si>
  <si>
    <t>金额</t>
  </si>
  <si>
    <t>本年预算数</t>
  </si>
  <si>
    <t>上年决算数</t>
  </si>
  <si>
    <t>增减</t>
  </si>
  <si>
    <t>增长原因及备注</t>
  </si>
  <si>
    <t>支出功能分类科目编码</t>
  </si>
  <si>
    <t>科目名称</t>
  </si>
  <si>
    <t>“三公经费”支出</t>
  </si>
  <si>
    <t>因公出国（境）支出</t>
  </si>
  <si>
    <t>公务用车购置费支出</t>
  </si>
  <si>
    <t>公务用车运行维护费支出</t>
  </si>
  <si>
    <t>公务接待费支出</t>
  </si>
  <si>
    <t>全年因公出国（境）人次</t>
  </si>
  <si>
    <t>公务用车保有量</t>
  </si>
  <si>
    <t>公务接待批次</t>
  </si>
  <si>
    <t>公务接待人次</t>
  </si>
  <si>
    <t>政府办公室及相关机构事务-行政运行</t>
  </si>
  <si>
    <t>预算07表</t>
  </si>
  <si>
    <t>单位人员情况表</t>
  </si>
  <si>
    <t>单位：人</t>
  </si>
  <si>
    <t>单位性质</t>
  </si>
  <si>
    <t>经费管理形式</t>
  </si>
  <si>
    <t>编制人数</t>
  </si>
  <si>
    <t>实有人员</t>
  </si>
  <si>
    <t>编制人数小计</t>
  </si>
  <si>
    <t>行政编制</t>
  </si>
  <si>
    <t>事业小计</t>
  </si>
  <si>
    <t>全额</t>
  </si>
  <si>
    <t>差额编制</t>
  </si>
  <si>
    <t>自收自支</t>
  </si>
  <si>
    <t>实有人数小计</t>
  </si>
  <si>
    <t>行政</t>
  </si>
  <si>
    <t>事业</t>
  </si>
  <si>
    <t>离休</t>
  </si>
  <si>
    <t>退休</t>
  </si>
  <si>
    <t>其他优抚救济人员</t>
  </si>
  <si>
    <t>学生人数</t>
  </si>
  <si>
    <t>事业编制</t>
  </si>
  <si>
    <t>其中：参照公务员管理编制</t>
  </si>
  <si>
    <t>行政小计</t>
  </si>
  <si>
    <t>公务员</t>
  </si>
  <si>
    <t>工勤人员</t>
  </si>
  <si>
    <t>临聘人员</t>
  </si>
  <si>
    <t>全额人数</t>
  </si>
  <si>
    <t>差额人数</t>
  </si>
  <si>
    <t>自收自支人数</t>
  </si>
  <si>
    <t>参照公务员管理的
事业单位人数</t>
  </si>
  <si>
    <t>专业技术人员</t>
  </si>
  <si>
    <t>管理人员</t>
  </si>
  <si>
    <t>60年代精简</t>
  </si>
  <si>
    <t>遗属人员</t>
  </si>
  <si>
    <t>伤残人员</t>
  </si>
  <si>
    <t>中专生</t>
  </si>
  <si>
    <t>高中</t>
  </si>
  <si>
    <t>初中</t>
  </si>
  <si>
    <t>小学</t>
  </si>
  <si>
    <t>厅级级人数</t>
  </si>
  <si>
    <t>副厅级人数</t>
  </si>
  <si>
    <t>处级人数</t>
  </si>
  <si>
    <t>副处级人数</t>
  </si>
  <si>
    <t>科级人数</t>
  </si>
  <si>
    <t>副科级人数</t>
  </si>
  <si>
    <t>科员人数</t>
  </si>
  <si>
    <t>办事员人数</t>
  </si>
  <si>
    <t>高级技师</t>
  </si>
  <si>
    <t>技师</t>
  </si>
  <si>
    <t>高级工</t>
  </si>
  <si>
    <t>中级工</t>
  </si>
  <si>
    <t>初级工</t>
  </si>
  <si>
    <t>正高</t>
  </si>
  <si>
    <t>副高</t>
  </si>
  <si>
    <t>中级</t>
  </si>
  <si>
    <t>助理</t>
  </si>
  <si>
    <t>员级</t>
  </si>
  <si>
    <t>五级职员</t>
  </si>
  <si>
    <t>六级职员</t>
  </si>
  <si>
    <t>七级职员</t>
  </si>
  <si>
    <t>八级职员</t>
  </si>
  <si>
    <t>九级职员</t>
  </si>
  <si>
    <t>十级职员</t>
  </si>
  <si>
    <t>二级</t>
  </si>
  <si>
    <t>三级</t>
  </si>
  <si>
    <t>四级</t>
  </si>
  <si>
    <t>五级及以下</t>
  </si>
  <si>
    <t>汇总</t>
  </si>
  <si>
    <t>单位负责人签章：李继录  单位财务负责人签章：李继录 制表人签章：黄国禄</t>
    <phoneticPr fontId="29" type="noConversion"/>
  </si>
  <si>
    <r>
      <t>1</t>
    </r>
    <r>
      <rPr>
        <b/>
        <sz val="10"/>
        <color indexed="8"/>
        <rFont val="宋体"/>
        <charset val="134"/>
      </rPr>
      <t>、情况说明：</t>
    </r>
    <r>
      <rPr>
        <sz val="10"/>
        <color indexed="8"/>
        <rFont val="Arial"/>
        <family val="2"/>
      </rPr>
      <t>2017</t>
    </r>
    <r>
      <rPr>
        <sz val="10"/>
        <color indexed="8"/>
        <rFont val="宋体"/>
        <charset val="134"/>
      </rPr>
      <t>年“三公”经费预算</t>
    </r>
    <r>
      <rPr>
        <u/>
        <sz val="10"/>
        <color indexed="8"/>
        <rFont val="宋体"/>
        <charset val="134"/>
      </rPr>
      <t xml:space="preserve">  13.4 </t>
    </r>
    <r>
      <rPr>
        <sz val="10"/>
        <color indexed="8"/>
        <rFont val="宋体"/>
        <charset val="134"/>
      </rPr>
      <t>万元，与上年相比，下降</t>
    </r>
    <r>
      <rPr>
        <u/>
        <sz val="10"/>
        <color indexed="8"/>
        <rFont val="宋体"/>
        <charset val="134"/>
      </rPr>
      <t xml:space="preserve">  0.4 </t>
    </r>
    <r>
      <rPr>
        <sz val="10"/>
        <color indexed="8"/>
        <rFont val="宋体"/>
        <charset val="134"/>
      </rPr>
      <t>万元。其中：因公出国（境）经费预算安排</t>
    </r>
    <r>
      <rPr>
        <u/>
        <sz val="10"/>
        <color indexed="8"/>
        <rFont val="宋体"/>
        <charset val="134"/>
      </rPr>
      <t xml:space="preserve"> 0 </t>
    </r>
    <r>
      <rPr>
        <sz val="10"/>
        <color indexed="8"/>
        <rFont val="宋体"/>
        <charset val="134"/>
      </rPr>
      <t>万元，较上年减少</t>
    </r>
    <r>
      <rPr>
        <u/>
        <sz val="10"/>
        <color indexed="8"/>
        <rFont val="宋体"/>
        <charset val="134"/>
      </rPr>
      <t xml:space="preserve"> 0 </t>
    </r>
    <r>
      <rPr>
        <sz val="10"/>
        <color indexed="8"/>
        <rFont val="宋体"/>
        <charset val="134"/>
      </rPr>
      <t>万元，下降0</t>
    </r>
    <r>
      <rPr>
        <u/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 xml:space="preserve">%；公务用车购置费预算安排 </t>
    </r>
    <r>
      <rPr>
        <u/>
        <sz val="10"/>
        <color indexed="8"/>
        <rFont val="宋体"/>
        <charset val="134"/>
      </rPr>
      <t xml:space="preserve"> 0</t>
    </r>
    <r>
      <rPr>
        <sz val="10"/>
        <color indexed="8"/>
        <rFont val="宋体"/>
        <charset val="134"/>
      </rPr>
      <t>万元，较上年下降0</t>
    </r>
    <r>
      <rPr>
        <u/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万元，下降0</t>
    </r>
    <r>
      <rPr>
        <u/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%；公务用车运行维护费预算安排</t>
    </r>
    <r>
      <rPr>
        <u/>
        <sz val="10"/>
        <color indexed="8"/>
        <rFont val="宋体"/>
        <charset val="134"/>
      </rPr>
      <t xml:space="preserve"> 8 </t>
    </r>
    <r>
      <rPr>
        <sz val="10"/>
        <color indexed="8"/>
        <rFont val="宋体"/>
        <charset val="134"/>
      </rPr>
      <t>万元，较上年下降</t>
    </r>
    <r>
      <rPr>
        <u/>
        <sz val="10"/>
        <color indexed="8"/>
        <rFont val="宋体"/>
        <charset val="134"/>
      </rPr>
      <t xml:space="preserve">   0.2</t>
    </r>
    <r>
      <rPr>
        <sz val="10"/>
        <color indexed="8"/>
        <rFont val="宋体"/>
        <charset val="134"/>
      </rPr>
      <t>万元，下降</t>
    </r>
    <r>
      <rPr>
        <u/>
        <sz val="10"/>
        <color indexed="8"/>
        <rFont val="宋体"/>
        <charset val="134"/>
      </rPr>
      <t xml:space="preserve">  2.4 </t>
    </r>
    <r>
      <rPr>
        <sz val="10"/>
        <color indexed="8"/>
        <rFont val="宋体"/>
        <charset val="134"/>
      </rPr>
      <t>%；公务接待费预算安排</t>
    </r>
    <r>
      <rPr>
        <u/>
        <sz val="10"/>
        <color indexed="8"/>
        <rFont val="宋体"/>
        <charset val="134"/>
      </rPr>
      <t xml:space="preserve">  5.4 </t>
    </r>
    <r>
      <rPr>
        <sz val="10"/>
        <color indexed="8"/>
        <rFont val="宋体"/>
        <charset val="134"/>
      </rPr>
      <t>万元，较上年减少）</t>
    </r>
    <r>
      <rPr>
        <u/>
        <sz val="10"/>
        <color indexed="8"/>
        <rFont val="宋体"/>
        <charset val="134"/>
      </rPr>
      <t xml:space="preserve"> 0.2  </t>
    </r>
    <r>
      <rPr>
        <sz val="10"/>
        <color indexed="8"/>
        <rFont val="宋体"/>
        <charset val="134"/>
      </rPr>
      <t>万元，下降</t>
    </r>
    <r>
      <rPr>
        <u/>
        <sz val="10"/>
        <color indexed="8"/>
        <rFont val="宋体"/>
        <charset val="134"/>
      </rPr>
      <t xml:space="preserve">   3.7</t>
    </r>
    <r>
      <rPr>
        <sz val="10"/>
        <color indexed="8"/>
        <rFont val="宋体"/>
        <charset val="134"/>
      </rPr>
      <t>%；</t>
    </r>
    <phoneticPr fontId="29" type="noConversion"/>
  </si>
  <si>
    <r>
      <t>2、补充说明：</t>
    </r>
    <r>
      <rPr>
        <sz val="10"/>
        <color indexed="8"/>
        <rFont val="新宋体"/>
        <charset val="134"/>
      </rPr>
      <t>①因公出国（境）团组情况：预计本年度安排出国（境）团组</t>
    </r>
    <r>
      <rPr>
        <u/>
        <sz val="10"/>
        <color indexed="8"/>
        <rFont val="新宋体"/>
        <charset val="134"/>
      </rPr>
      <t xml:space="preserve"> 0 </t>
    </r>
    <r>
      <rPr>
        <sz val="10"/>
        <color indexed="8"/>
        <rFont val="新宋体"/>
        <charset val="134"/>
      </rPr>
      <t>个，累计</t>
    </r>
    <r>
      <rPr>
        <u/>
        <sz val="10"/>
        <color indexed="8"/>
        <rFont val="新宋体"/>
        <charset val="134"/>
      </rPr>
      <t xml:space="preserve"> 0 </t>
    </r>
    <r>
      <rPr>
        <sz val="10"/>
        <color indexed="8"/>
        <rFont val="新宋体"/>
        <charset val="134"/>
      </rPr>
      <t>人次；②公务用车购置及保有情况：本年度公务用车预算</t>
    </r>
    <r>
      <rPr>
        <u/>
        <sz val="10"/>
        <color indexed="8"/>
        <rFont val="新宋体"/>
        <charset val="134"/>
      </rPr>
      <t xml:space="preserve"> 0 </t>
    </r>
    <r>
      <rPr>
        <sz val="10"/>
        <color indexed="8"/>
        <rFont val="新宋体"/>
        <charset val="134"/>
      </rPr>
      <t>辆，公务用车购置费预算</t>
    </r>
    <r>
      <rPr>
        <u/>
        <sz val="10"/>
        <color indexed="8"/>
        <rFont val="新宋体"/>
        <charset val="134"/>
      </rPr>
      <t xml:space="preserve">  0</t>
    </r>
    <r>
      <rPr>
        <sz val="10"/>
        <color indexed="8"/>
        <rFont val="新宋体"/>
        <charset val="134"/>
      </rPr>
      <t>万元，公务用车运行维护费预算</t>
    </r>
    <r>
      <rPr>
        <u/>
        <sz val="10"/>
        <color indexed="8"/>
        <rFont val="新宋体"/>
        <charset val="134"/>
      </rPr>
      <t xml:space="preserve"> 8 </t>
    </r>
    <r>
      <rPr>
        <sz val="10"/>
        <color indexed="8"/>
        <rFont val="新宋体"/>
        <charset val="134"/>
      </rPr>
      <t>万元。③公务接待情况：预计本年度公务接待</t>
    </r>
    <r>
      <rPr>
        <u/>
        <sz val="10"/>
        <color indexed="8"/>
        <rFont val="新宋体"/>
        <charset val="134"/>
      </rPr>
      <t xml:space="preserve">    60 </t>
    </r>
    <r>
      <rPr>
        <sz val="10"/>
        <color indexed="8"/>
        <rFont val="新宋体"/>
        <charset val="134"/>
      </rPr>
      <t>批次，累计</t>
    </r>
    <r>
      <rPr>
        <u/>
        <sz val="10"/>
        <color indexed="8"/>
        <rFont val="新宋体"/>
        <charset val="134"/>
      </rPr>
      <t xml:space="preserve">   600</t>
    </r>
    <r>
      <rPr>
        <sz val="10"/>
        <color indexed="8"/>
        <rFont val="新宋体"/>
        <charset val="134"/>
      </rPr>
      <t>人次。</t>
    </r>
    <phoneticPr fontId="29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</si>
</sst>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#,###.00"/>
    <numFmt numFmtId="178" formatCode="#"/>
  </numFmts>
  <fonts count="30">
    <font>
      <sz val="10"/>
      <name val="Arial"/>
      <charset val="134"/>
    </font>
    <font>
      <sz val="14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新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新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0"/>
      <name val="Arial"/>
      <family val="2"/>
    </font>
    <font>
      <b/>
      <sz val="14"/>
      <name val="黑体"/>
      <charset val="134"/>
    </font>
    <font>
      <b/>
      <sz val="10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0"/>
      <color indexed="8"/>
      <name val="宋体"/>
      <charset val="134"/>
    </font>
    <font>
      <u/>
      <sz val="10"/>
      <color indexed="8"/>
      <name val="宋体"/>
      <charset val="134"/>
    </font>
    <font>
      <u/>
      <sz val="10"/>
      <color indexed="8"/>
      <name val="新宋体"/>
      <charset val="134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8"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178">
    <xf numFmtId="0" fontId="0" fillId="0" borderId="0" xfId="0" applyNumberFormat="1" applyFont="1" applyFill="1" applyBorder="1" applyAlignment="1"/>
    <xf numFmtId="0" fontId="1" fillId="0" borderId="0" xfId="13" applyFont="1"/>
    <xf numFmtId="0" fontId="2" fillId="0" borderId="0" xfId="13" applyFill="1" applyAlignment="1"/>
    <xf numFmtId="0" fontId="2" fillId="0" borderId="0" xfId="13" applyAlignment="1">
      <alignment horizontal="center" vertical="center"/>
    </xf>
    <xf numFmtId="0" fontId="2" fillId="2" borderId="0" xfId="13" applyFill="1" applyAlignment="1">
      <alignment horizontal="center" vertical="center"/>
    </xf>
    <xf numFmtId="0" fontId="2" fillId="0" borderId="0" xfId="13" applyFill="1"/>
    <xf numFmtId="0" fontId="2" fillId="0" borderId="0" xfId="13" applyFill="1" applyAlignment="1">
      <alignment wrapText="1"/>
    </xf>
    <xf numFmtId="0" fontId="2" fillId="0" borderId="0" xfId="13"/>
    <xf numFmtId="0" fontId="2" fillId="0" borderId="0" xfId="13" applyFont="1" applyFill="1" applyAlignment="1">
      <alignment wrapText="1"/>
    </xf>
    <xf numFmtId="0" fontId="2" fillId="0" borderId="0" xfId="13" applyAlignment="1">
      <alignment wrapText="1"/>
    </xf>
    <xf numFmtId="0" fontId="4" fillId="0" borderId="1" xfId="13" applyFont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49" fontId="2" fillId="0" borderId="1" xfId="13" applyNumberFormat="1" applyFill="1" applyBorder="1" applyAlignment="1" applyProtection="1">
      <alignment horizontal="center" vertical="center"/>
    </xf>
    <xf numFmtId="3" fontId="2" fillId="0" borderId="1" xfId="13" applyNumberFormat="1" applyFont="1" applyFill="1" applyBorder="1" applyAlignment="1" applyProtection="1">
      <alignment horizontal="center" vertical="center" wrapText="1"/>
    </xf>
    <xf numFmtId="0" fontId="2" fillId="0" borderId="1" xfId="13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/>
    </xf>
    <xf numFmtId="49" fontId="2" fillId="2" borderId="1" xfId="13" applyNumberFormat="1" applyFont="1" applyFill="1" applyBorder="1" applyAlignment="1" applyProtection="1">
      <alignment horizontal="center" vertical="center"/>
    </xf>
    <xf numFmtId="49" fontId="2" fillId="2" borderId="1" xfId="13" applyNumberFormat="1" applyFill="1" applyBorder="1" applyAlignment="1" applyProtection="1">
      <alignment horizontal="center" vertical="center"/>
    </xf>
    <xf numFmtId="3" fontId="2" fillId="2" borderId="1" xfId="13" applyNumberFormat="1" applyFont="1" applyFill="1" applyBorder="1" applyAlignment="1" applyProtection="1">
      <alignment horizontal="center" vertical="center" wrapText="1"/>
    </xf>
    <xf numFmtId="0" fontId="2" fillId="2" borderId="1" xfId="13" applyFill="1" applyBorder="1" applyAlignment="1">
      <alignment horizontal="center" vertical="center" wrapText="1"/>
    </xf>
    <xf numFmtId="0" fontId="4" fillId="0" borderId="1" xfId="13" applyFont="1" applyFill="1" applyBorder="1" applyAlignment="1">
      <alignment vertical="center" wrapText="1"/>
    </xf>
    <xf numFmtId="0" fontId="4" fillId="0" borderId="1" xfId="13" applyFont="1" applyBorder="1" applyAlignment="1">
      <alignment horizontal="center" vertical="center" textRotation="255" wrapText="1"/>
    </xf>
    <xf numFmtId="0" fontId="5" fillId="0" borderId="1" xfId="13" applyFont="1" applyBorder="1" applyAlignment="1">
      <alignment vertical="center" textRotation="255" wrapText="1"/>
    </xf>
    <xf numFmtId="0" fontId="1" fillId="0" borderId="0" xfId="13" applyFont="1" applyFill="1"/>
    <xf numFmtId="3" fontId="2" fillId="0" borderId="1" xfId="13" applyNumberFormat="1" applyFill="1" applyBorder="1" applyAlignment="1">
      <alignment horizontal="center" vertical="center" wrapText="1"/>
    </xf>
    <xf numFmtId="0" fontId="2" fillId="0" borderId="0" xfId="13" applyAlignment="1">
      <alignment horizontal="center" vertical="center" wrapText="1"/>
    </xf>
    <xf numFmtId="3" fontId="2" fillId="2" borderId="1" xfId="13" applyNumberFormat="1" applyFill="1" applyBorder="1" applyAlignment="1">
      <alignment horizontal="center" vertical="center" wrapText="1"/>
    </xf>
    <xf numFmtId="0" fontId="6" fillId="0" borderId="0" xfId="14" applyFont="1"/>
    <xf numFmtId="0" fontId="7" fillId="0" borderId="0" xfId="14" applyFont="1" applyFill="1"/>
    <xf numFmtId="0" fontId="8" fillId="0" borderId="0" xfId="14" applyNumberFormat="1" applyFont="1"/>
    <xf numFmtId="0" fontId="8" fillId="0" borderId="0" xfId="14" applyFont="1"/>
    <xf numFmtId="0" fontId="9" fillId="0" borderId="0" xfId="14" applyFont="1"/>
    <xf numFmtId="0" fontId="8" fillId="0" borderId="0" xfId="14"/>
    <xf numFmtId="0" fontId="10" fillId="0" borderId="0" xfId="14" applyFont="1"/>
    <xf numFmtId="0" fontId="12" fillId="0" borderId="0" xfId="14" applyFont="1"/>
    <xf numFmtId="0" fontId="13" fillId="0" borderId="9" xfId="14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left" vertical="center" wrapText="1" shrinkToFit="1"/>
    </xf>
    <xf numFmtId="0" fontId="10" fillId="0" borderId="9" xfId="14" applyNumberFormat="1" applyFont="1" applyBorder="1" applyAlignment="1">
      <alignment horizontal="left" vertical="center" shrinkToFit="1"/>
    </xf>
    <xf numFmtId="0" fontId="10" fillId="0" borderId="9" xfId="14" applyNumberFormat="1" applyFont="1" applyBorder="1" applyAlignment="1">
      <alignment horizontal="center" vertical="center" shrinkToFit="1"/>
    </xf>
    <xf numFmtId="0" fontId="10" fillId="0" borderId="8" xfId="14" applyNumberFormat="1" applyFont="1" applyBorder="1" applyAlignment="1">
      <alignment horizontal="left" vertical="center"/>
    </xf>
    <xf numFmtId="0" fontId="10" fillId="0" borderId="10" xfId="14" applyNumberFormat="1" applyFont="1" applyBorder="1" applyAlignment="1">
      <alignment horizontal="left" vertical="center" shrinkToFit="1"/>
    </xf>
    <xf numFmtId="0" fontId="13" fillId="0" borderId="8" xfId="14" applyNumberFormat="1" applyFont="1" applyBorder="1" applyAlignment="1">
      <alignment horizontal="left" vertical="center"/>
    </xf>
    <xf numFmtId="0" fontId="10" fillId="0" borderId="11" xfId="14" applyNumberFormat="1" applyFont="1" applyBorder="1" applyAlignment="1">
      <alignment horizontal="left" vertical="center"/>
    </xf>
    <xf numFmtId="0" fontId="10" fillId="0" borderId="10" xfId="14" applyNumberFormat="1" applyFont="1" applyBorder="1" applyAlignment="1">
      <alignment horizontal="center" vertical="center" shrinkToFit="1"/>
    </xf>
    <xf numFmtId="0" fontId="10" fillId="0" borderId="9" xfId="14" applyNumberFormat="1" applyFont="1" applyFill="1" applyBorder="1" applyAlignment="1">
      <alignment horizontal="center" vertical="center" shrinkToFit="1"/>
    </xf>
    <xf numFmtId="0" fontId="10" fillId="0" borderId="12" xfId="14" applyNumberFormat="1" applyFont="1" applyBorder="1" applyAlignment="1">
      <alignment horizontal="center" vertical="center" shrinkToFit="1"/>
    </xf>
    <xf numFmtId="0" fontId="10" fillId="0" borderId="1" xfId="14" applyNumberFormat="1" applyFont="1" applyBorder="1" applyAlignment="1">
      <alignment horizontal="center" vertical="center" shrinkToFit="1"/>
    </xf>
    <xf numFmtId="0" fontId="8" fillId="0" borderId="1" xfId="14" applyNumberFormat="1" applyFont="1" applyBorder="1" applyAlignment="1">
      <alignment horizontal="center" vertical="center"/>
    </xf>
    <xf numFmtId="0" fontId="10" fillId="0" borderId="13" xfId="14" applyNumberFormat="1" applyFont="1" applyBorder="1" applyAlignment="1">
      <alignment horizontal="center" vertical="center" shrinkToFit="1"/>
    </xf>
    <xf numFmtId="0" fontId="10" fillId="0" borderId="0" xfId="14" applyFont="1" applyAlignment="1">
      <alignment horizontal="right"/>
    </xf>
    <xf numFmtId="0" fontId="10" fillId="0" borderId="15" xfId="14" applyNumberFormat="1" applyFont="1" applyBorder="1" applyAlignment="1">
      <alignment horizontal="center" vertical="center" shrinkToFit="1"/>
    </xf>
    <xf numFmtId="0" fontId="10" fillId="0" borderId="0" xfId="14" applyNumberFormat="1" applyFont="1" applyBorder="1" applyAlignment="1">
      <alignment horizontal="center" vertical="center" shrinkToFit="1"/>
    </xf>
    <xf numFmtId="0" fontId="8" fillId="0" borderId="0" xfId="14" applyNumberFormat="1" applyFont="1" applyBorder="1" applyAlignment="1">
      <alignment horizontal="center" vertical="center"/>
    </xf>
    <xf numFmtId="0" fontId="4" fillId="0" borderId="0" xfId="13" applyNumberFormat="1" applyFont="1"/>
    <xf numFmtId="0" fontId="10" fillId="0" borderId="16" xfId="14" applyNumberFormat="1" applyFont="1" applyBorder="1" applyAlignment="1">
      <alignment horizontal="center" vertical="center" shrinkToFit="1"/>
    </xf>
    <xf numFmtId="0" fontId="10" fillId="0" borderId="0" xfId="14" applyNumberFormat="1" applyFont="1" applyFill="1" applyBorder="1" applyAlignment="1">
      <alignment horizontal="center" vertical="center" shrinkToFit="1"/>
    </xf>
    <xf numFmtId="0" fontId="15" fillId="0" borderId="0" xfId="13" applyFont="1"/>
    <xf numFmtId="0" fontId="16" fillId="0" borderId="0" xfId="13" applyNumberFormat="1" applyFont="1" applyFill="1" applyAlignment="1" applyProtection="1">
      <alignment horizontal="centerContinuous" vertical="center"/>
    </xf>
    <xf numFmtId="0" fontId="17" fillId="0" borderId="0" xfId="13" applyFont="1" applyAlignment="1">
      <alignment horizontal="centerContinuous" vertical="center"/>
    </xf>
    <xf numFmtId="0" fontId="15" fillId="0" borderId="17" xfId="13" applyFont="1" applyBorder="1" applyAlignment="1">
      <alignment horizontal="centerContinuous" vertical="center"/>
    </xf>
    <xf numFmtId="0" fontId="15" fillId="0" borderId="18" xfId="13" applyFont="1" applyBorder="1" applyAlignment="1">
      <alignment horizontal="centerContinuous" vertical="center"/>
    </xf>
    <xf numFmtId="49" fontId="2" fillId="0" borderId="1" xfId="13" applyNumberFormat="1" applyFont="1" applyFill="1" applyBorder="1" applyAlignment="1" applyProtection="1">
      <alignment horizontal="left" vertical="center"/>
    </xf>
    <xf numFmtId="49" fontId="2" fillId="0" borderId="1" xfId="13" applyNumberFormat="1" applyFont="1" applyFill="1" applyBorder="1" applyAlignment="1" applyProtection="1">
      <alignment horizontal="left" vertical="center" wrapText="1"/>
    </xf>
    <xf numFmtId="4" fontId="2" fillId="0" borderId="1" xfId="13" applyNumberFormat="1" applyFont="1" applyFill="1" applyBorder="1" applyAlignment="1" applyProtection="1">
      <alignment horizontal="right" vertical="center" wrapText="1"/>
    </xf>
    <xf numFmtId="3" fontId="2" fillId="0" borderId="1" xfId="13" applyNumberFormat="1" applyFont="1" applyFill="1" applyBorder="1" applyAlignment="1" applyProtection="1">
      <alignment horizontal="right" vertical="center" wrapText="1"/>
    </xf>
    <xf numFmtId="0" fontId="2" fillId="0" borderId="1" xfId="13" applyBorder="1"/>
    <xf numFmtId="0" fontId="2" fillId="0" borderId="1" xfId="13" applyBorder="1" applyAlignment="1">
      <alignment wrapText="1"/>
    </xf>
    <xf numFmtId="0" fontId="2" fillId="0" borderId="1" xfId="13" applyFill="1" applyBorder="1"/>
    <xf numFmtId="0" fontId="15" fillId="0" borderId="1" xfId="13" applyFont="1" applyBorder="1" applyAlignment="1">
      <alignment horizontal="centerContinuous" vertical="center"/>
    </xf>
    <xf numFmtId="0" fontId="15" fillId="0" borderId="4" xfId="13" applyFont="1" applyBorder="1" applyAlignment="1">
      <alignment horizontal="centerContinuous" vertical="center"/>
    </xf>
    <xf numFmtId="0" fontId="15" fillId="0" borderId="2" xfId="13" applyFont="1" applyBorder="1" applyAlignment="1">
      <alignment horizontal="centerContinuous" vertical="center"/>
    </xf>
    <xf numFmtId="0" fontId="15" fillId="0" borderId="1" xfId="13" applyFont="1" applyBorder="1" applyAlignment="1">
      <alignment horizontal="center" vertical="center" wrapText="1"/>
    </xf>
    <xf numFmtId="0" fontId="15" fillId="0" borderId="2" xfId="13" applyFont="1" applyBorder="1" applyAlignment="1">
      <alignment horizontal="center" vertical="center" wrapText="1"/>
    </xf>
    <xf numFmtId="0" fontId="2" fillId="0" borderId="1" xfId="13" applyFill="1" applyBorder="1" applyAlignment="1">
      <alignment wrapText="1"/>
    </xf>
    <xf numFmtId="0" fontId="2" fillId="0" borderId="0" xfId="13" applyFill="1" applyAlignment="1">
      <alignment horizontal="right" vertical="top"/>
    </xf>
    <xf numFmtId="0" fontId="2" fillId="0" borderId="0" xfId="13" applyAlignment="1">
      <alignment horizontal="right" vertical="center"/>
    </xf>
    <xf numFmtId="0" fontId="18" fillId="0" borderId="0" xfId="0" applyNumberFormat="1" applyFont="1" applyFill="1" applyBorder="1" applyAlignment="1"/>
    <xf numFmtId="0" fontId="0" fillId="0" borderId="0" xfId="0" applyNumberFormat="1" applyFill="1" applyBorder="1" applyAlignment="1"/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/>
    </xf>
    <xf numFmtId="0" fontId="20" fillId="0" borderId="19" xfId="0" applyFont="1" applyFill="1" applyBorder="1" applyAlignment="1">
      <alignment horizontal="center" vertical="center" wrapText="1" shrinkToFit="1"/>
    </xf>
    <xf numFmtId="0" fontId="20" fillId="0" borderId="19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/>
    <xf numFmtId="0" fontId="20" fillId="0" borderId="1" xfId="0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wrapText="1" shrinkToFit="1"/>
    </xf>
    <xf numFmtId="0" fontId="20" fillId="0" borderId="9" xfId="0" applyNumberFormat="1" applyFont="1" applyFill="1" applyBorder="1" applyAlignment="1">
      <alignment horizontal="center" vertical="center" wrapText="1" shrinkToFit="1"/>
    </xf>
    <xf numFmtId="0" fontId="20" fillId="0" borderId="22" xfId="0" applyNumberFormat="1" applyFont="1" applyFill="1" applyBorder="1" applyAlignment="1">
      <alignment horizontal="center" vertical="center" wrapText="1" shrinkToFit="1"/>
    </xf>
    <xf numFmtId="0" fontId="20" fillId="0" borderId="23" xfId="0" applyFont="1" applyFill="1" applyBorder="1" applyAlignment="1">
      <alignment vertical="center" wrapText="1" shrinkToFit="1"/>
    </xf>
    <xf numFmtId="0" fontId="4" fillId="0" borderId="24" xfId="0" applyNumberFormat="1" applyFont="1" applyFill="1" applyBorder="1" applyAlignment="1">
      <alignment horizontal="left" vertical="center" shrinkToFit="1"/>
    </xf>
    <xf numFmtId="0" fontId="4" fillId="0" borderId="22" xfId="0" applyNumberFormat="1" applyFont="1" applyFill="1" applyBorder="1" applyAlignment="1">
      <alignment horizontal="left" vertical="center" shrinkToFit="1"/>
    </xf>
    <xf numFmtId="4" fontId="4" fillId="0" borderId="22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20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left" vertical="center" shrinkToFit="1"/>
    </xf>
    <xf numFmtId="4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/>
    </xf>
    <xf numFmtId="0" fontId="20" fillId="2" borderId="19" xfId="0" applyFont="1" applyFill="1" applyBorder="1" applyAlignment="1">
      <alignment vertical="center" wrapText="1" shrinkToFit="1"/>
    </xf>
    <xf numFmtId="0" fontId="20" fillId="2" borderId="19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left" vertical="center" shrinkToFit="1"/>
    </xf>
    <xf numFmtId="0" fontId="0" fillId="0" borderId="4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20" fillId="0" borderId="22" xfId="0" applyFont="1" applyFill="1" applyBorder="1" applyAlignment="1">
      <alignment horizontal="center" vertical="center" wrapText="1" shrinkToFit="1"/>
    </xf>
    <xf numFmtId="0" fontId="18" fillId="0" borderId="22" xfId="0" applyFont="1" applyFill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horizontal="left" vertical="center" wrapText="1" shrinkToFit="1"/>
    </xf>
    <xf numFmtId="177" fontId="4" fillId="0" borderId="22" xfId="0" applyNumberFormat="1" applyFont="1" applyFill="1" applyBorder="1" applyAlignment="1">
      <alignment shrinkToFit="1"/>
    </xf>
    <xf numFmtId="178" fontId="4" fillId="0" borderId="22" xfId="0" applyNumberFormat="1" applyFont="1" applyFill="1" applyBorder="1"/>
    <xf numFmtId="0" fontId="0" fillId="0" borderId="22" xfId="0" applyFont="1" applyFill="1" applyBorder="1" applyAlignment="1">
      <alignment horizontal="right" vertical="center" wrapText="1" shrinkToFit="1"/>
    </xf>
    <xf numFmtId="0" fontId="20" fillId="2" borderId="22" xfId="0" applyFont="1" applyFill="1" applyBorder="1" applyAlignment="1">
      <alignment horizontal="center" vertical="center" wrapText="1" shrinkToFit="1"/>
    </xf>
    <xf numFmtId="177" fontId="20" fillId="0" borderId="22" xfId="0" applyNumberFormat="1" applyFont="1" applyBorder="1" applyAlignment="1">
      <alignment shrinkToFit="1"/>
    </xf>
    <xf numFmtId="0" fontId="18" fillId="2" borderId="22" xfId="0" applyFont="1" applyFill="1" applyBorder="1" applyAlignment="1">
      <alignment horizontal="center" vertical="center" wrapText="1" shrinkToFit="1"/>
    </xf>
    <xf numFmtId="0" fontId="2" fillId="0" borderId="0" xfId="12" applyFont="1" applyFill="1"/>
    <xf numFmtId="0" fontId="21" fillId="0" borderId="0" xfId="12" applyFont="1" applyFill="1" applyAlignment="1">
      <alignment horizontal="center" vertical="center"/>
    </xf>
    <xf numFmtId="49" fontId="22" fillId="0" borderId="0" xfId="12" applyNumberFormat="1" applyFont="1" applyFill="1" applyAlignment="1" applyProtection="1">
      <alignment horizontal="center" vertical="center"/>
    </xf>
    <xf numFmtId="0" fontId="22" fillId="0" borderId="0" xfId="12" applyFont="1" applyFill="1" applyAlignment="1">
      <alignment horizontal="center"/>
    </xf>
    <xf numFmtId="0" fontId="22" fillId="0" borderId="0" xfId="12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 vertical="center" wrapText="1" shrinkToFit="1"/>
    </xf>
    <xf numFmtId="0" fontId="20" fillId="0" borderId="20" xfId="0" applyFont="1" applyFill="1" applyBorder="1" applyAlignment="1">
      <alignment horizontal="center" vertical="center" wrapText="1" shrinkToFit="1"/>
    </xf>
    <xf numFmtId="0" fontId="18" fillId="0" borderId="9" xfId="0" applyFont="1" applyFill="1" applyBorder="1" applyAlignment="1">
      <alignment horizontal="center" vertical="center" wrapText="1" shrinkToFit="1"/>
    </xf>
    <xf numFmtId="0" fontId="18" fillId="0" borderId="12" xfId="0" applyFont="1" applyFill="1" applyBorder="1" applyAlignment="1">
      <alignment horizontal="center" vertical="center" wrapText="1" shrinkToFit="1"/>
    </xf>
    <xf numFmtId="0" fontId="20" fillId="0" borderId="19" xfId="0" applyNumberFormat="1" applyFont="1" applyFill="1" applyBorder="1" applyAlignment="1">
      <alignment horizontal="center" vertical="center" wrapText="1" shrinkToFit="1"/>
    </xf>
    <xf numFmtId="0" fontId="20" fillId="0" borderId="21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/>
    <xf numFmtId="0" fontId="4" fillId="0" borderId="25" xfId="0" applyNumberFormat="1" applyFont="1" applyFill="1" applyBorder="1" applyAlignment="1">
      <alignment horizontal="right"/>
    </xf>
    <xf numFmtId="0" fontId="20" fillId="0" borderId="12" xfId="0" applyFont="1" applyFill="1" applyBorder="1" applyAlignment="1">
      <alignment horizontal="center" vertical="center" wrapText="1" shrinkToFit="1"/>
    </xf>
    <xf numFmtId="0" fontId="20" fillId="0" borderId="9" xfId="0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wrapText="1" shrinkToFit="1"/>
    </xf>
    <xf numFmtId="0" fontId="20" fillId="0" borderId="10" xfId="0" applyNumberFormat="1" applyFont="1" applyFill="1" applyBorder="1" applyAlignment="1">
      <alignment horizontal="center" vertical="center" wrapText="1" shrinkToFit="1"/>
    </xf>
    <xf numFmtId="0" fontId="20" fillId="0" borderId="26" xfId="0" applyNumberFormat="1" applyFont="1" applyFill="1" applyBorder="1" applyAlignment="1">
      <alignment horizontal="center" vertical="center" wrapText="1" shrinkToFit="1"/>
    </xf>
    <xf numFmtId="0" fontId="0" fillId="0" borderId="25" xfId="0" applyNumberFormat="1" applyFont="1" applyFill="1" applyBorder="1" applyAlignment="1">
      <alignment horizontal="right"/>
    </xf>
    <xf numFmtId="0" fontId="20" fillId="2" borderId="20" xfId="0" applyFont="1" applyFill="1" applyBorder="1" applyAlignment="1">
      <alignment horizontal="center" vertical="center" wrapText="1" shrinkToFit="1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9" xfId="0" applyFont="1" applyFill="1" applyBorder="1" applyAlignment="1">
      <alignment horizontal="center" vertical="center" wrapText="1" shrinkToFit="1"/>
    </xf>
    <xf numFmtId="0" fontId="20" fillId="2" borderId="19" xfId="0" applyFont="1" applyFill="1" applyBorder="1" applyAlignment="1">
      <alignment horizontal="center" vertical="center" wrapText="1" shrinkToFit="1"/>
    </xf>
    <xf numFmtId="0" fontId="20" fillId="2" borderId="21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20" fillId="0" borderId="4" xfId="0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right"/>
    </xf>
    <xf numFmtId="0" fontId="20" fillId="0" borderId="19" xfId="0" applyFont="1" applyFill="1" applyBorder="1" applyAlignment="1">
      <alignment horizontal="center" vertical="center" wrapText="1" shrinkToFit="1"/>
    </xf>
    <xf numFmtId="0" fontId="20" fillId="0" borderId="21" xfId="0" applyFont="1" applyFill="1" applyBorder="1" applyAlignment="1">
      <alignment horizontal="center" vertical="center" wrapText="1" shrinkToFit="1"/>
    </xf>
    <xf numFmtId="0" fontId="15" fillId="0" borderId="1" xfId="13" applyNumberFormat="1" applyFont="1" applyFill="1" applyBorder="1" applyAlignment="1" applyProtection="1">
      <alignment horizontal="center" vertical="center" wrapText="1"/>
    </xf>
    <xf numFmtId="0" fontId="15" fillId="0" borderId="1" xfId="13" applyNumberFormat="1" applyFont="1" applyFill="1" applyBorder="1" applyAlignment="1" applyProtection="1">
      <alignment horizontal="center" vertical="center"/>
    </xf>
    <xf numFmtId="0" fontId="15" fillId="0" borderId="4" xfId="13" applyNumberFormat="1" applyFont="1" applyFill="1" applyBorder="1" applyAlignment="1" applyProtection="1">
      <alignment horizontal="center" vertical="center" wrapText="1"/>
    </xf>
    <xf numFmtId="0" fontId="6" fillId="0" borderId="0" xfId="14" applyFont="1" applyAlignment="1">
      <alignment horizontal="left" wrapText="1"/>
    </xf>
    <xf numFmtId="0" fontId="8" fillId="0" borderId="0" xfId="14" applyFont="1" applyAlignment="1">
      <alignment horizontal="left" wrapText="1"/>
    </xf>
    <xf numFmtId="0" fontId="14" fillId="0" borderId="0" xfId="14" applyFont="1" applyAlignment="1">
      <alignment horizontal="left" wrapText="1"/>
    </xf>
    <xf numFmtId="0" fontId="9" fillId="0" borderId="0" xfId="14" applyFont="1" applyAlignment="1">
      <alignment horizontal="left" wrapText="1"/>
    </xf>
    <xf numFmtId="0" fontId="13" fillId="0" borderId="6" xfId="14" applyFont="1" applyFill="1" applyBorder="1" applyAlignment="1">
      <alignment horizontal="center" vertical="center"/>
    </xf>
    <xf numFmtId="0" fontId="13" fillId="0" borderId="8" xfId="14" applyFont="1" applyFill="1" applyBorder="1" applyAlignment="1">
      <alignment horizontal="center" vertical="center"/>
    </xf>
    <xf numFmtId="0" fontId="13" fillId="0" borderId="9" xfId="14" applyFont="1" applyFill="1" applyBorder="1" applyAlignment="1">
      <alignment horizontal="center" vertical="center" wrapText="1" shrinkToFit="1"/>
    </xf>
    <xf numFmtId="0" fontId="13" fillId="0" borderId="15" xfId="14" applyFont="1" applyFill="1" applyBorder="1" applyAlignment="1">
      <alignment horizontal="center" vertical="center" wrapText="1" shrinkToFit="1"/>
    </xf>
    <xf numFmtId="0" fontId="13" fillId="0" borderId="7" xfId="14" applyFont="1" applyFill="1" applyBorder="1" applyAlignment="1">
      <alignment horizontal="center" vertical="center" wrapText="1" shrinkToFit="1"/>
    </xf>
    <xf numFmtId="0" fontId="10" fillId="0" borderId="9" xfId="14" applyNumberFormat="1" applyFont="1" applyBorder="1" applyAlignment="1">
      <alignment horizontal="left" vertical="center" shrinkToFit="1"/>
    </xf>
    <xf numFmtId="0" fontId="10" fillId="0" borderId="10" xfId="14" applyNumberFormat="1" applyFont="1" applyBorder="1" applyAlignment="1">
      <alignment horizontal="left" vertical="center" shrinkToFit="1"/>
    </xf>
    <xf numFmtId="0" fontId="11" fillId="0" borderId="0" xfId="14" applyFont="1" applyAlignment="1">
      <alignment horizontal="center"/>
    </xf>
    <xf numFmtId="0" fontId="13" fillId="0" borderId="7" xfId="14" applyFont="1" applyFill="1" applyBorder="1" applyAlignment="1">
      <alignment horizontal="center" vertical="center"/>
    </xf>
    <xf numFmtId="0" fontId="13" fillId="0" borderId="14" xfId="14" applyFont="1" applyFill="1" applyBorder="1" applyAlignment="1">
      <alignment horizontal="center" vertical="center"/>
    </xf>
    <xf numFmtId="0" fontId="5" fillId="0" borderId="1" xfId="13" applyFont="1" applyBorder="1" applyAlignment="1">
      <alignment horizontal="center" vertical="center" textRotation="255" wrapText="1"/>
    </xf>
    <xf numFmtId="0" fontId="5" fillId="0" borderId="1" xfId="13" applyFont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2" xfId="13" applyFont="1" applyBorder="1" applyAlignment="1">
      <alignment horizontal="right" vertical="center" wrapText="1"/>
    </xf>
    <xf numFmtId="0" fontId="4" fillId="0" borderId="3" xfId="13" applyFont="1" applyBorder="1" applyAlignment="1">
      <alignment horizontal="right" vertical="center" wrapText="1"/>
    </xf>
    <xf numFmtId="0" fontId="4" fillId="0" borderId="4" xfId="13" applyFont="1" applyBorder="1" applyAlignment="1">
      <alignment horizontal="right" vertical="center" wrapText="1"/>
    </xf>
    <xf numFmtId="0" fontId="4" fillId="0" borderId="1" xfId="13" applyFont="1" applyBorder="1" applyAlignment="1">
      <alignment horizontal="center" vertical="center" wrapText="1"/>
    </xf>
    <xf numFmtId="0" fontId="2" fillId="0" borderId="0" xfId="13" applyFill="1" applyAlignment="1">
      <alignment horizontal="left" wrapText="1"/>
    </xf>
    <xf numFmtId="0" fontId="3" fillId="0" borderId="0" xfId="13" applyFont="1" applyFill="1" applyAlignment="1">
      <alignment horizontal="center" vertical="center"/>
    </xf>
    <xf numFmtId="0" fontId="2" fillId="0" borderId="5" xfId="13" applyBorder="1" applyAlignment="1">
      <alignment horizontal="center" wrapText="1"/>
    </xf>
    <xf numFmtId="0" fontId="2" fillId="0" borderId="1" xfId="13" applyNumberFormat="1" applyFill="1" applyBorder="1" applyAlignment="1" applyProtection="1">
      <alignment horizontal="center" vertical="center" wrapText="1"/>
    </xf>
    <xf numFmtId="0" fontId="2" fillId="0" borderId="1" xfId="13" applyNumberFormat="1" applyFont="1" applyFill="1" applyBorder="1" applyAlignment="1" applyProtection="1">
      <alignment horizontal="center" vertical="center" wrapText="1"/>
    </xf>
  </cellXfs>
  <cellStyles count="18">
    <cellStyle name="差_“三公”经费及会议费支出上下年增减变化情况表8" xfId="7"/>
    <cellStyle name="差_单位人员情况表5" xfId="3"/>
    <cellStyle name="差_公共预算拨款支出明细表4" xfId="11"/>
    <cellStyle name="差_基本支出汇总表4-1" xfId="1"/>
    <cellStyle name="差_三公经费表7" xfId="6"/>
    <cellStyle name="差_收入总表2" xfId="9"/>
    <cellStyle name="差_支出总表3" xfId="2"/>
    <cellStyle name="常规" xfId="0" builtinId="0"/>
    <cellStyle name="常规 2" xfId="12"/>
    <cellStyle name="常规 3" xfId="13"/>
    <cellStyle name="常规_123" xfId="14"/>
    <cellStyle name="好_“三公”经费及会议费支出上下年增减变化情况表8" xfId="10"/>
    <cellStyle name="好_单位人员情况表5" xfId="15"/>
    <cellStyle name="好_公共预算拨款支出明细表4" xfId="5"/>
    <cellStyle name="好_基本支出汇总表4-1" xfId="4"/>
    <cellStyle name="好_三公经费表7" xfId="8"/>
    <cellStyle name="好_收入总表2" xfId="16"/>
    <cellStyle name="好_支出总表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5"/>
  <sheetViews>
    <sheetView showGridLines="0" showZeros="0" tabSelected="1" workbookViewId="0">
      <selection activeCell="A5" sqref="A5"/>
    </sheetView>
  </sheetViews>
  <sheetFormatPr defaultColWidth="7.85546875" defaultRowHeight="12.75" customHeight="1"/>
  <cols>
    <col min="1" max="1" width="139.7109375" style="117" customWidth="1"/>
    <col min="2" max="2" width="53.85546875" style="117" customWidth="1"/>
    <col min="3" max="16384" width="7.85546875" style="117"/>
  </cols>
  <sheetData>
    <row r="1" spans="1:1" ht="72.75" customHeight="1">
      <c r="A1" s="118" t="s">
        <v>0</v>
      </c>
    </row>
    <row r="2" spans="1:1" ht="91.5" customHeight="1">
      <c r="A2" s="119" t="s">
        <v>1</v>
      </c>
    </row>
    <row r="3" spans="1:1" ht="74.25" customHeight="1">
      <c r="A3" s="120" t="s">
        <v>2</v>
      </c>
    </row>
    <row r="4" spans="1:1" ht="83.25" customHeight="1">
      <c r="A4" s="121" t="s">
        <v>3</v>
      </c>
    </row>
    <row r="5" spans="1:1" ht="62.25" customHeight="1">
      <c r="A5" s="121" t="s">
        <v>341</v>
      </c>
    </row>
  </sheetData>
  <phoneticPr fontId="29" type="noConversion"/>
  <printOptions horizontalCentered="1" verticalCentered="1"/>
  <pageMargins left="0.58958333333333302" right="0.58958333333333302" top="0.56944444444444398" bottom="0.58958333333333302" header="0" footer="0"/>
  <pageSetup paperSize="9" scale="95" orientation="landscape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A41" sqref="A41"/>
    </sheetView>
  </sheetViews>
  <sheetFormatPr defaultColWidth="9.140625" defaultRowHeight="12.75"/>
  <cols>
    <col min="1" max="1" width="32.28515625" customWidth="1"/>
    <col min="2" max="2" width="16.7109375" customWidth="1"/>
    <col min="3" max="3" width="28.28515625" customWidth="1"/>
    <col min="4" max="4" width="16.7109375" customWidth="1"/>
    <col min="5" max="5" width="26" customWidth="1"/>
    <col min="6" max="6" width="16.7109375" customWidth="1"/>
  </cols>
  <sheetData>
    <row r="1" spans="1:6">
      <c r="A1" s="97" t="s">
        <v>4</v>
      </c>
    </row>
    <row r="2" spans="1:6" ht="18.75">
      <c r="A2" s="122" t="s">
        <v>5</v>
      </c>
      <c r="B2" s="122"/>
      <c r="C2" s="122"/>
      <c r="D2" s="122"/>
      <c r="E2" s="122"/>
      <c r="F2" s="122"/>
    </row>
    <row r="3" spans="1:6" ht="12" customHeight="1">
      <c r="A3" s="107"/>
      <c r="F3" s="81" t="s">
        <v>6</v>
      </c>
    </row>
    <row r="4" spans="1:6" s="78" customFormat="1" ht="15" customHeight="1">
      <c r="A4" s="123" t="s">
        <v>7</v>
      </c>
      <c r="B4" s="124"/>
      <c r="C4" s="123" t="s">
        <v>8</v>
      </c>
      <c r="D4" s="125"/>
      <c r="E4" s="125"/>
      <c r="F4" s="124"/>
    </row>
    <row r="5" spans="1:6" s="78" customFormat="1" ht="15" customHeight="1">
      <c r="A5" s="108" t="s">
        <v>9</v>
      </c>
      <c r="B5" s="109" t="s">
        <v>10</v>
      </c>
      <c r="C5" s="109" t="s">
        <v>11</v>
      </c>
      <c r="D5" s="109" t="s">
        <v>12</v>
      </c>
      <c r="E5" s="109" t="s">
        <v>13</v>
      </c>
      <c r="F5" s="109" t="s">
        <v>12</v>
      </c>
    </row>
    <row r="6" spans="1:6" ht="15" customHeight="1">
      <c r="A6" s="110" t="s">
        <v>14</v>
      </c>
      <c r="B6" s="111">
        <f>SUM(B7,B10,B11)</f>
        <v>7542335</v>
      </c>
      <c r="C6" s="110" t="s">
        <v>15</v>
      </c>
      <c r="D6" s="112">
        <v>4272831</v>
      </c>
      <c r="E6" s="110" t="s">
        <v>16</v>
      </c>
      <c r="F6" s="111">
        <v>5767501</v>
      </c>
    </row>
    <row r="7" spans="1:6" ht="15" customHeight="1">
      <c r="A7" s="110" t="s">
        <v>17</v>
      </c>
      <c r="B7" s="111">
        <f>SUM(B8:B9)</f>
        <v>7542335</v>
      </c>
      <c r="C7" s="110" t="s">
        <v>18</v>
      </c>
      <c r="D7" s="112"/>
      <c r="E7" s="110" t="s">
        <v>19</v>
      </c>
      <c r="F7" s="111">
        <v>993900</v>
      </c>
    </row>
    <row r="8" spans="1:6" ht="15" customHeight="1">
      <c r="A8" s="110" t="s">
        <v>20</v>
      </c>
      <c r="B8" s="111">
        <v>993900</v>
      </c>
      <c r="C8" s="110" t="s">
        <v>21</v>
      </c>
      <c r="D8" s="112"/>
      <c r="E8" s="110" t="s">
        <v>22</v>
      </c>
      <c r="F8" s="111">
        <v>780934</v>
      </c>
    </row>
    <row r="9" spans="1:6" ht="15" customHeight="1">
      <c r="A9" s="110" t="s">
        <v>23</v>
      </c>
      <c r="B9" s="111">
        <v>6548435</v>
      </c>
      <c r="C9" s="110" t="s">
        <v>24</v>
      </c>
      <c r="D9" s="111"/>
      <c r="E9" s="110" t="s">
        <v>25</v>
      </c>
      <c r="F9" s="112"/>
    </row>
    <row r="10" spans="1:6" ht="15" customHeight="1">
      <c r="A10" s="110" t="s">
        <v>26</v>
      </c>
      <c r="B10" s="112"/>
      <c r="C10" s="110" t="s">
        <v>27</v>
      </c>
      <c r="D10" s="112"/>
      <c r="E10" s="110" t="s">
        <v>28</v>
      </c>
      <c r="F10" s="112"/>
    </row>
    <row r="11" spans="1:6" ht="15" customHeight="1">
      <c r="A11" s="110" t="s">
        <v>29</v>
      </c>
      <c r="B11" s="112"/>
      <c r="C11" s="110" t="s">
        <v>30</v>
      </c>
      <c r="D11" s="112"/>
      <c r="E11" s="110" t="s">
        <v>31</v>
      </c>
      <c r="F11" s="112"/>
    </row>
    <row r="12" spans="1:6" ht="15" customHeight="1">
      <c r="A12" s="110" t="s">
        <v>32</v>
      </c>
      <c r="B12" s="112">
        <f>SUM(B13:B14)</f>
        <v>0</v>
      </c>
      <c r="C12" s="110" t="s">
        <v>33</v>
      </c>
      <c r="D12" s="112">
        <v>402756</v>
      </c>
      <c r="E12" s="110" t="s">
        <v>34</v>
      </c>
      <c r="F12" s="112"/>
    </row>
    <row r="13" spans="1:6" ht="15" customHeight="1">
      <c r="A13" s="110" t="s">
        <v>35</v>
      </c>
      <c r="B13" s="112"/>
      <c r="C13" s="110" t="s">
        <v>36</v>
      </c>
      <c r="D13" s="100">
        <v>594095</v>
      </c>
      <c r="E13" s="110" t="s">
        <v>37</v>
      </c>
      <c r="F13" s="112"/>
    </row>
    <row r="14" spans="1:6" ht="15" customHeight="1">
      <c r="A14" s="110" t="s">
        <v>38</v>
      </c>
      <c r="B14" s="112"/>
      <c r="C14" s="110" t="s">
        <v>39</v>
      </c>
      <c r="D14" s="112"/>
      <c r="E14" s="110" t="s">
        <v>40</v>
      </c>
      <c r="F14" s="111"/>
    </row>
    <row r="15" spans="1:6" ht="15" customHeight="1">
      <c r="A15" s="110" t="s">
        <v>41</v>
      </c>
      <c r="B15" s="112"/>
      <c r="C15" s="110" t="s">
        <v>42</v>
      </c>
      <c r="D15" s="112">
        <v>788905</v>
      </c>
      <c r="E15" s="110" t="s">
        <v>43</v>
      </c>
      <c r="F15" s="112"/>
    </row>
    <row r="16" spans="1:6" ht="15" customHeight="1">
      <c r="A16" s="110" t="s">
        <v>44</v>
      </c>
      <c r="B16" s="111"/>
      <c r="C16" s="110" t="s">
        <v>45</v>
      </c>
      <c r="D16" s="112"/>
      <c r="E16" s="110" t="s">
        <v>46</v>
      </c>
      <c r="F16" s="111"/>
    </row>
    <row r="17" spans="1:6" ht="15" customHeight="1">
      <c r="A17" s="110" t="s">
        <v>47</v>
      </c>
      <c r="B17" s="112"/>
      <c r="C17" s="110" t="s">
        <v>48</v>
      </c>
      <c r="D17" s="112"/>
      <c r="E17" s="110" t="s">
        <v>49</v>
      </c>
      <c r="F17" s="113"/>
    </row>
    <row r="18" spans="1:6" ht="15" customHeight="1">
      <c r="A18" s="110" t="s">
        <v>50</v>
      </c>
      <c r="B18" s="112"/>
      <c r="C18" s="110" t="s">
        <v>51</v>
      </c>
      <c r="D18" s="100">
        <v>1483748</v>
      </c>
      <c r="E18" s="110" t="s">
        <v>49</v>
      </c>
      <c r="F18" s="113"/>
    </row>
    <row r="19" spans="1:6" ht="15" customHeight="1">
      <c r="A19" s="110" t="s">
        <v>52</v>
      </c>
      <c r="B19" s="112"/>
      <c r="C19" s="110" t="s">
        <v>53</v>
      </c>
      <c r="D19" s="112"/>
      <c r="E19" s="110" t="s">
        <v>49</v>
      </c>
      <c r="F19" s="113"/>
    </row>
    <row r="20" spans="1:6" ht="15" customHeight="1">
      <c r="A20" s="110" t="s">
        <v>54</v>
      </c>
      <c r="B20" s="112"/>
      <c r="C20" s="110" t="s">
        <v>55</v>
      </c>
      <c r="D20" s="112"/>
      <c r="E20" s="110" t="s">
        <v>49</v>
      </c>
      <c r="F20" s="113"/>
    </row>
    <row r="21" spans="1:6" ht="15" customHeight="1">
      <c r="A21" s="110" t="s">
        <v>56</v>
      </c>
      <c r="B21" s="112"/>
      <c r="C21" s="110" t="s">
        <v>57</v>
      </c>
      <c r="D21" s="112"/>
      <c r="E21" s="110" t="s">
        <v>49</v>
      </c>
      <c r="F21" s="113" t="s">
        <v>49</v>
      </c>
    </row>
    <row r="22" spans="1:6" ht="15" customHeight="1">
      <c r="A22" s="110" t="s">
        <v>58</v>
      </c>
      <c r="B22" s="112"/>
      <c r="C22" s="110" t="s">
        <v>59</v>
      </c>
      <c r="D22" s="112"/>
      <c r="E22" s="110" t="s">
        <v>49</v>
      </c>
      <c r="F22" s="113" t="s">
        <v>49</v>
      </c>
    </row>
    <row r="23" spans="1:6" ht="15" customHeight="1">
      <c r="A23" s="109" t="s">
        <v>60</v>
      </c>
      <c r="B23" s="111">
        <f>SUM(B6,B12,B15:B22)</f>
        <v>7542335</v>
      </c>
      <c r="C23" s="110" t="s">
        <v>61</v>
      </c>
      <c r="D23" s="112"/>
      <c r="E23" s="110" t="s">
        <v>49</v>
      </c>
      <c r="F23" s="113" t="s">
        <v>49</v>
      </c>
    </row>
    <row r="24" spans="1:6" ht="15" customHeight="1">
      <c r="A24" s="110" t="s">
        <v>49</v>
      </c>
      <c r="B24" s="113" t="s">
        <v>49</v>
      </c>
      <c r="C24" s="110" t="s">
        <v>62</v>
      </c>
      <c r="D24" s="112"/>
      <c r="E24" s="110" t="s">
        <v>49</v>
      </c>
      <c r="F24" s="113" t="s">
        <v>49</v>
      </c>
    </row>
    <row r="25" spans="1:6" ht="15" customHeight="1">
      <c r="A25" s="110" t="s">
        <v>49</v>
      </c>
      <c r="B25" s="113" t="s">
        <v>49</v>
      </c>
      <c r="C25" s="110" t="s">
        <v>63</v>
      </c>
      <c r="D25" s="112"/>
      <c r="E25" s="110" t="s">
        <v>49</v>
      </c>
      <c r="F25" s="113" t="s">
        <v>49</v>
      </c>
    </row>
    <row r="26" spans="1:6" ht="15" customHeight="1">
      <c r="A26" s="110" t="s">
        <v>64</v>
      </c>
      <c r="B26" s="112"/>
      <c r="C26" s="110" t="s">
        <v>65</v>
      </c>
      <c r="D26" s="112"/>
      <c r="E26" s="110" t="s">
        <v>49</v>
      </c>
      <c r="F26" s="113" t="s">
        <v>49</v>
      </c>
    </row>
    <row r="27" spans="1:6" ht="15" customHeight="1">
      <c r="A27" s="110" t="s">
        <v>66</v>
      </c>
      <c r="B27" s="112">
        <f>SUM(B28,B32)</f>
        <v>0</v>
      </c>
      <c r="C27" s="110" t="s">
        <v>67</v>
      </c>
      <c r="D27" s="112"/>
      <c r="E27" s="110" t="s">
        <v>49</v>
      </c>
      <c r="F27" s="113" t="s">
        <v>49</v>
      </c>
    </row>
    <row r="28" spans="1:6" ht="15" customHeight="1">
      <c r="A28" s="110" t="s">
        <v>68</v>
      </c>
      <c r="B28" s="112">
        <f>SUM(B29:B31)</f>
        <v>0</v>
      </c>
      <c r="C28" s="110" t="s">
        <v>69</v>
      </c>
      <c r="D28" s="112"/>
      <c r="E28" s="110" t="s">
        <v>49</v>
      </c>
      <c r="F28" s="113" t="s">
        <v>49</v>
      </c>
    </row>
    <row r="29" spans="1:6" ht="15" customHeight="1">
      <c r="A29" s="110" t="s">
        <v>70</v>
      </c>
      <c r="B29" s="112"/>
      <c r="C29" s="110" t="s">
        <v>71</v>
      </c>
      <c r="D29" s="112"/>
      <c r="E29" s="110" t="s">
        <v>49</v>
      </c>
      <c r="F29" s="113" t="s">
        <v>49</v>
      </c>
    </row>
    <row r="30" spans="1:6" ht="15" customHeight="1">
      <c r="A30" s="110" t="s">
        <v>72</v>
      </c>
      <c r="B30" s="112"/>
      <c r="C30" s="110" t="s">
        <v>73</v>
      </c>
      <c r="D30" s="112"/>
      <c r="E30" s="110" t="s">
        <v>49</v>
      </c>
      <c r="F30" s="113" t="s">
        <v>49</v>
      </c>
    </row>
    <row r="31" spans="1:6" ht="15" customHeight="1">
      <c r="A31" s="110" t="s">
        <v>74</v>
      </c>
      <c r="B31" s="112"/>
      <c r="C31" s="110" t="s">
        <v>75</v>
      </c>
      <c r="D31" s="112"/>
      <c r="E31" s="110" t="s">
        <v>49</v>
      </c>
      <c r="F31" s="113" t="s">
        <v>49</v>
      </c>
    </row>
    <row r="32" spans="1:6" ht="15" customHeight="1">
      <c r="A32" s="110" t="s">
        <v>76</v>
      </c>
      <c r="B32" s="112"/>
      <c r="C32" s="110" t="s">
        <v>77</v>
      </c>
      <c r="D32" s="112"/>
      <c r="E32" s="110" t="s">
        <v>49</v>
      </c>
      <c r="F32" s="110" t="s">
        <v>49</v>
      </c>
    </row>
    <row r="33" spans="1:6" ht="15" customHeight="1">
      <c r="A33" s="110" t="s">
        <v>49</v>
      </c>
      <c r="B33" s="110" t="s">
        <v>49</v>
      </c>
      <c r="C33" s="110" t="s">
        <v>49</v>
      </c>
      <c r="D33" s="110" t="s">
        <v>49</v>
      </c>
      <c r="E33" s="110" t="s">
        <v>49</v>
      </c>
      <c r="F33" s="110" t="s">
        <v>49</v>
      </c>
    </row>
    <row r="34" spans="1:6" s="78" customFormat="1" ht="15" customHeight="1">
      <c r="A34" s="114" t="s">
        <v>78</v>
      </c>
      <c r="B34" s="115">
        <f>SUM(B23,B26,B27)</f>
        <v>7542335</v>
      </c>
      <c r="C34" s="116" t="s">
        <v>79</v>
      </c>
      <c r="D34" s="115">
        <f>SUM(D6:D32)</f>
        <v>7542335</v>
      </c>
      <c r="E34" s="116" t="s">
        <v>80</v>
      </c>
      <c r="F34" s="115">
        <f>SUM(F6:F16)</f>
        <v>7542335</v>
      </c>
    </row>
    <row r="35" spans="1:6" ht="15" customHeight="1"/>
  </sheetData>
  <mergeCells count="3">
    <mergeCell ref="A2:F2"/>
    <mergeCell ref="A4:B4"/>
    <mergeCell ref="C4:F4"/>
  </mergeCells>
  <phoneticPr fontId="29" type="noConversion"/>
  <printOptions horizontalCentered="1"/>
  <pageMargins left="0.55069444444444404" right="0.55069444444444404" top="0.78680555555555598" bottom="0.59027777777777801" header="0.51111111111111096" footer="0.51111111111111096"/>
  <pageSetup paperSize="9" fitToWidth="0" fitToHeight="0" pageOrder="overThenDown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3"/>
  <sheetViews>
    <sheetView workbookViewId="0">
      <selection activeCell="F18" sqref="F18"/>
    </sheetView>
  </sheetViews>
  <sheetFormatPr defaultColWidth="9.140625" defaultRowHeight="12.75"/>
  <cols>
    <col min="1" max="1" width="8.28515625" customWidth="1"/>
    <col min="2" max="2" width="25.7109375" customWidth="1"/>
    <col min="3" max="4" width="14.140625" customWidth="1"/>
    <col min="5" max="5" width="5.85546875" customWidth="1"/>
    <col min="6" max="6" width="10.85546875" customWidth="1"/>
    <col min="7" max="7" width="5.7109375" customWidth="1"/>
    <col min="8" max="8" width="9" customWidth="1"/>
    <col min="9" max="16" width="4.42578125" customWidth="1"/>
    <col min="17" max="17" width="6.140625" customWidth="1"/>
    <col min="18" max="18" width="6.42578125" customWidth="1"/>
    <col min="19" max="21" width="4.7109375" customWidth="1"/>
    <col min="22" max="22" width="5.42578125" customWidth="1"/>
  </cols>
  <sheetData>
    <row r="1" spans="1:22">
      <c r="A1" s="97" t="s">
        <v>81</v>
      </c>
    </row>
    <row r="2" spans="1:22" ht="30" customHeight="1">
      <c r="A2" s="122" t="s">
        <v>82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3" spans="1:22" ht="15" customHeight="1">
      <c r="A3" s="80"/>
      <c r="T3" s="129" t="s">
        <v>6</v>
      </c>
      <c r="U3" s="129"/>
      <c r="V3" s="129"/>
    </row>
    <row r="4" spans="1:22" s="78" customFormat="1" ht="26.25" customHeight="1">
      <c r="A4" s="132" t="s">
        <v>83</v>
      </c>
      <c r="B4" s="132" t="s">
        <v>84</v>
      </c>
      <c r="C4" s="132" t="s">
        <v>85</v>
      </c>
      <c r="D4" s="132" t="s">
        <v>86</v>
      </c>
      <c r="E4" s="130" t="s">
        <v>87</v>
      </c>
      <c r="F4" s="130"/>
      <c r="G4" s="131"/>
      <c r="H4" s="126" t="s">
        <v>88</v>
      </c>
      <c r="I4" s="126" t="s">
        <v>89</v>
      </c>
      <c r="J4" s="126" t="s">
        <v>90</v>
      </c>
      <c r="K4" s="126" t="s">
        <v>91</v>
      </c>
      <c r="L4" s="126" t="s">
        <v>92</v>
      </c>
      <c r="M4" s="126" t="s">
        <v>93</v>
      </c>
      <c r="N4" s="126" t="s">
        <v>94</v>
      </c>
      <c r="O4" s="126" t="s">
        <v>95</v>
      </c>
      <c r="P4" s="126" t="s">
        <v>96</v>
      </c>
      <c r="Q4" s="123" t="s">
        <v>97</v>
      </c>
      <c r="R4" s="130"/>
      <c r="S4" s="130"/>
      <c r="T4" s="130"/>
      <c r="U4" s="130"/>
      <c r="V4" s="131"/>
    </row>
    <row r="5" spans="1:22" s="78" customFormat="1" ht="27" customHeight="1">
      <c r="A5" s="132"/>
      <c r="B5" s="132"/>
      <c r="C5" s="132"/>
      <c r="D5" s="132"/>
      <c r="E5" s="133" t="s">
        <v>98</v>
      </c>
      <c r="F5" s="126" t="s">
        <v>99</v>
      </c>
      <c r="G5" s="126" t="s">
        <v>100</v>
      </c>
      <c r="H5" s="127" t="s">
        <v>101</v>
      </c>
      <c r="I5" s="127" t="s">
        <v>102</v>
      </c>
      <c r="J5" s="127" t="s">
        <v>103</v>
      </c>
      <c r="K5" s="127" t="s">
        <v>104</v>
      </c>
      <c r="L5" s="127" t="s">
        <v>105</v>
      </c>
      <c r="M5" s="127" t="s">
        <v>106</v>
      </c>
      <c r="N5" s="127" t="s">
        <v>107</v>
      </c>
      <c r="O5" s="127" t="s">
        <v>108</v>
      </c>
      <c r="P5" s="127" t="s">
        <v>109</v>
      </c>
      <c r="Q5" s="126" t="s">
        <v>98</v>
      </c>
      <c r="R5" s="123" t="s">
        <v>110</v>
      </c>
      <c r="S5" s="130"/>
      <c r="T5" s="130"/>
      <c r="U5" s="131"/>
      <c r="V5" s="126" t="s">
        <v>111</v>
      </c>
    </row>
    <row r="6" spans="1:22" s="78" customFormat="1" ht="39.75" customHeight="1">
      <c r="A6" s="132"/>
      <c r="B6" s="132"/>
      <c r="C6" s="132"/>
      <c r="D6" s="132"/>
      <c r="E6" s="134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83" t="s">
        <v>112</v>
      </c>
      <c r="S6" s="82" t="s">
        <v>113</v>
      </c>
      <c r="T6" s="82" t="s">
        <v>114</v>
      </c>
      <c r="U6" s="82" t="s">
        <v>115</v>
      </c>
      <c r="V6" s="127"/>
    </row>
    <row r="7" spans="1:22" ht="21.75" customHeight="1">
      <c r="A7" s="99">
        <v>420</v>
      </c>
      <c r="B7" s="99" t="s">
        <v>116</v>
      </c>
      <c r="C7" s="100">
        <v>7542335</v>
      </c>
      <c r="D7" s="100">
        <v>7542335</v>
      </c>
      <c r="E7" s="105"/>
      <c r="F7" s="85"/>
      <c r="G7" s="85"/>
      <c r="H7" s="100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</row>
    <row r="8" spans="1:22" ht="21.75" customHeight="1">
      <c r="A8" s="12">
        <v>420001</v>
      </c>
      <c r="B8" s="13" t="s">
        <v>117</v>
      </c>
      <c r="C8" s="100">
        <v>3613132</v>
      </c>
      <c r="D8" s="100">
        <v>3613132</v>
      </c>
      <c r="E8" s="105"/>
      <c r="F8" s="85"/>
      <c r="G8" s="85"/>
      <c r="H8" s="100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</row>
    <row r="9" spans="1:22" ht="21.75" customHeight="1">
      <c r="A9" s="12">
        <v>420002</v>
      </c>
      <c r="B9" s="13" t="s">
        <v>118</v>
      </c>
      <c r="C9" s="100">
        <v>659699</v>
      </c>
      <c r="D9" s="100">
        <v>659699</v>
      </c>
      <c r="E9" s="106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</row>
    <row r="10" spans="1:22" ht="21.75" customHeight="1">
      <c r="A10" s="12">
        <v>420003</v>
      </c>
      <c r="B10" s="17" t="s">
        <v>119</v>
      </c>
      <c r="C10" s="100">
        <v>1483748</v>
      </c>
      <c r="D10" s="100">
        <v>1483748</v>
      </c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</row>
    <row r="11" spans="1:22" ht="21.75" customHeight="1">
      <c r="A11" s="12">
        <v>420004</v>
      </c>
      <c r="B11" s="17" t="s">
        <v>120</v>
      </c>
      <c r="C11" s="100">
        <v>788905</v>
      </c>
      <c r="D11" s="100">
        <v>788905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</row>
    <row r="12" spans="1:22" ht="21.75" customHeight="1">
      <c r="A12" s="12">
        <v>420005</v>
      </c>
      <c r="B12" s="17" t="s">
        <v>121</v>
      </c>
      <c r="C12" s="100">
        <v>402756</v>
      </c>
      <c r="D12" s="100">
        <v>402756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1:22" ht="21.75" customHeight="1">
      <c r="A13" s="12">
        <v>420006</v>
      </c>
      <c r="B13" s="17" t="s">
        <v>122</v>
      </c>
      <c r="C13" s="100">
        <v>594095</v>
      </c>
      <c r="D13" s="100">
        <v>594095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</row>
  </sheetData>
  <mergeCells count="23">
    <mergeCell ref="A2:V2"/>
    <mergeCell ref="T3:V3"/>
    <mergeCell ref="E4:G4"/>
    <mergeCell ref="Q4:V4"/>
    <mergeCell ref="R5:U5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4:J6"/>
    <mergeCell ref="K4:K6"/>
    <mergeCell ref="Q5:Q6"/>
    <mergeCell ref="V5:V6"/>
    <mergeCell ref="L4:L6"/>
    <mergeCell ref="M4:M6"/>
    <mergeCell ref="N4:N6"/>
    <mergeCell ref="O4:O6"/>
    <mergeCell ref="P4:P6"/>
  </mergeCells>
  <phoneticPr fontId="29" type="noConversion"/>
  <printOptions horizontalCentered="1"/>
  <pageMargins left="0.55069444444444404" right="0.55069444444444404" top="0.78680555555555598" bottom="0.59027777777777801" header="0.51111111111111096" footer="0.51111111111111096"/>
  <pageSetup paperSize="9" fitToWidth="0" fitToHeight="0" pageOrder="overThenDown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2"/>
  <sheetViews>
    <sheetView workbookViewId="0">
      <selection activeCell="B7" sqref="B7:C12"/>
    </sheetView>
  </sheetViews>
  <sheetFormatPr defaultColWidth="9.140625" defaultRowHeight="12.75"/>
  <cols>
    <col min="1" max="2" width="9.28515625" customWidth="1"/>
    <col min="3" max="3" width="25.7109375" customWidth="1"/>
    <col min="4" max="4" width="15.28515625" customWidth="1"/>
    <col min="5" max="6" width="14.140625" customWidth="1"/>
    <col min="7" max="8" width="11.85546875" customWidth="1"/>
    <col min="9" max="9" width="7.140625" customWidth="1"/>
    <col min="10" max="10" width="10" customWidth="1"/>
    <col min="11" max="11" width="10.5703125" customWidth="1"/>
    <col min="12" max="12" width="7.85546875" customWidth="1"/>
    <col min="13" max="13" width="8.42578125" customWidth="1"/>
    <col min="14" max="15" width="5.42578125" customWidth="1"/>
    <col min="16" max="16" width="8.7109375" customWidth="1"/>
  </cols>
  <sheetData>
    <row r="1" spans="1:16">
      <c r="A1" s="97" t="s">
        <v>123</v>
      </c>
      <c r="B1" s="97"/>
    </row>
    <row r="2" spans="1:16" ht="30" customHeight="1">
      <c r="A2" s="122" t="s">
        <v>124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ht="15" customHeight="1">
      <c r="A3" s="80"/>
      <c r="B3" s="80"/>
      <c r="O3" s="129" t="s">
        <v>6</v>
      </c>
      <c r="P3" s="135"/>
    </row>
    <row r="4" spans="1:16" s="78" customFormat="1" ht="21" customHeight="1">
      <c r="A4" s="136" t="s">
        <v>125</v>
      </c>
      <c r="B4" s="137"/>
      <c r="C4" s="138"/>
      <c r="D4" s="139" t="s">
        <v>85</v>
      </c>
      <c r="E4" s="136" t="s">
        <v>126</v>
      </c>
      <c r="F4" s="137"/>
      <c r="G4" s="137"/>
      <c r="H4" s="138"/>
      <c r="I4" s="136" t="s">
        <v>127</v>
      </c>
      <c r="J4" s="137"/>
      <c r="K4" s="138"/>
      <c r="L4" s="139" t="s">
        <v>128</v>
      </c>
      <c r="M4" s="139" t="s">
        <v>129</v>
      </c>
      <c r="N4" s="139" t="s">
        <v>130</v>
      </c>
      <c r="O4" s="139" t="s">
        <v>131</v>
      </c>
      <c r="P4" s="139" t="s">
        <v>132</v>
      </c>
    </row>
    <row r="5" spans="1:16" s="78" customFormat="1" ht="36">
      <c r="A5" s="103" t="s">
        <v>133</v>
      </c>
      <c r="B5" s="103" t="s">
        <v>134</v>
      </c>
      <c r="C5" s="103" t="s">
        <v>135</v>
      </c>
      <c r="D5" s="140"/>
      <c r="E5" s="104" t="s">
        <v>98</v>
      </c>
      <c r="F5" s="104" t="s">
        <v>136</v>
      </c>
      <c r="G5" s="104" t="s">
        <v>137</v>
      </c>
      <c r="H5" s="104" t="s">
        <v>138</v>
      </c>
      <c r="I5" s="104" t="s">
        <v>98</v>
      </c>
      <c r="J5" s="104" t="s">
        <v>139</v>
      </c>
      <c r="K5" s="104" t="s">
        <v>140</v>
      </c>
      <c r="L5" s="140"/>
      <c r="M5" s="140"/>
      <c r="N5" s="140"/>
      <c r="O5" s="140"/>
      <c r="P5" s="140"/>
    </row>
    <row r="6" spans="1:16" ht="23.25" customHeight="1">
      <c r="A6" s="85" t="s">
        <v>98</v>
      </c>
      <c r="B6" s="99">
        <v>420</v>
      </c>
      <c r="C6" s="99" t="s">
        <v>116</v>
      </c>
      <c r="D6" s="100">
        <v>7542335</v>
      </c>
      <c r="E6" s="100">
        <f>SUM(F6:H6)</f>
        <v>7542335</v>
      </c>
      <c r="F6" s="100">
        <v>5767501</v>
      </c>
      <c r="G6" s="100">
        <v>993900</v>
      </c>
      <c r="H6" s="100">
        <v>780934</v>
      </c>
      <c r="I6" s="85"/>
      <c r="J6" s="85"/>
      <c r="K6" s="85"/>
      <c r="L6" s="85"/>
      <c r="M6" s="85"/>
      <c r="N6" s="85"/>
      <c r="O6" s="85"/>
      <c r="P6" s="85"/>
    </row>
    <row r="7" spans="1:16" ht="23.25" customHeight="1">
      <c r="A7" s="99">
        <v>2010301</v>
      </c>
      <c r="B7" s="12">
        <v>420001</v>
      </c>
      <c r="C7" s="13" t="s">
        <v>117</v>
      </c>
      <c r="D7" s="100">
        <v>3613132</v>
      </c>
      <c r="E7" s="100">
        <f t="shared" ref="E7:E12" si="0">SUM(F7:H7)</f>
        <v>3613132</v>
      </c>
      <c r="F7" s="100">
        <v>2350784</v>
      </c>
      <c r="G7" s="102">
        <v>964100</v>
      </c>
      <c r="H7" s="100">
        <v>298248</v>
      </c>
      <c r="I7" s="85"/>
      <c r="J7" s="85"/>
      <c r="K7" s="85"/>
      <c r="L7" s="85"/>
      <c r="M7" s="85"/>
      <c r="N7" s="85"/>
      <c r="O7" s="85"/>
      <c r="P7" s="85"/>
    </row>
    <row r="8" spans="1:16" ht="23.25" customHeight="1">
      <c r="A8" s="99">
        <v>2010650</v>
      </c>
      <c r="B8" s="12">
        <v>420002</v>
      </c>
      <c r="C8" s="13" t="s">
        <v>118</v>
      </c>
      <c r="D8" s="100">
        <v>659699</v>
      </c>
      <c r="E8" s="100">
        <f t="shared" si="0"/>
        <v>659699</v>
      </c>
      <c r="F8" s="100">
        <v>560017</v>
      </c>
      <c r="G8" s="102">
        <v>29800</v>
      </c>
      <c r="H8" s="100">
        <v>69882</v>
      </c>
      <c r="I8" s="87"/>
      <c r="J8" s="87"/>
      <c r="K8" s="87"/>
      <c r="L8" s="87"/>
      <c r="M8" s="87"/>
      <c r="N8" s="87"/>
      <c r="O8" s="87"/>
      <c r="P8" s="87"/>
    </row>
    <row r="9" spans="1:16" ht="23.25" customHeight="1">
      <c r="A9" s="99">
        <v>2130104</v>
      </c>
      <c r="B9" s="12">
        <v>420003</v>
      </c>
      <c r="C9" s="17" t="s">
        <v>119</v>
      </c>
      <c r="D9" s="100">
        <v>1483748</v>
      </c>
      <c r="E9" s="100">
        <f t="shared" si="0"/>
        <v>1483748</v>
      </c>
      <c r="F9" s="100">
        <v>1245104</v>
      </c>
      <c r="G9" s="87"/>
      <c r="H9" s="100">
        <v>238644</v>
      </c>
      <c r="I9" s="87"/>
      <c r="J9" s="87"/>
      <c r="K9" s="87"/>
      <c r="L9" s="87"/>
      <c r="M9" s="87"/>
      <c r="N9" s="87"/>
      <c r="O9" s="87"/>
      <c r="P9" s="87"/>
    </row>
    <row r="10" spans="1:16" ht="23.25" customHeight="1">
      <c r="A10" s="99">
        <v>2100799</v>
      </c>
      <c r="B10" s="12">
        <v>420004</v>
      </c>
      <c r="C10" s="17" t="s">
        <v>120</v>
      </c>
      <c r="D10" s="100">
        <v>788905</v>
      </c>
      <c r="E10" s="100">
        <f t="shared" si="0"/>
        <v>788905</v>
      </c>
      <c r="F10" s="100">
        <v>686041</v>
      </c>
      <c r="G10" s="87"/>
      <c r="H10" s="100">
        <v>102864</v>
      </c>
      <c r="I10" s="87"/>
      <c r="J10" s="87"/>
      <c r="K10" s="87"/>
      <c r="L10" s="87"/>
      <c r="M10" s="87"/>
      <c r="N10" s="87"/>
      <c r="O10" s="87"/>
      <c r="P10" s="87"/>
    </row>
    <row r="11" spans="1:16" ht="23.25" customHeight="1">
      <c r="A11" s="99">
        <v>2070199</v>
      </c>
      <c r="B11" s="12">
        <v>420005</v>
      </c>
      <c r="C11" s="17" t="s">
        <v>121</v>
      </c>
      <c r="D11" s="100">
        <v>402756</v>
      </c>
      <c r="E11" s="100">
        <f t="shared" si="0"/>
        <v>402756</v>
      </c>
      <c r="F11" s="100">
        <v>331460</v>
      </c>
      <c r="G11" s="87"/>
      <c r="H11" s="100">
        <v>71296</v>
      </c>
      <c r="I11" s="87"/>
      <c r="J11" s="87"/>
      <c r="K11" s="87"/>
      <c r="L11" s="87"/>
      <c r="M11" s="87"/>
      <c r="N11" s="87"/>
      <c r="O11" s="87"/>
      <c r="P11" s="87"/>
    </row>
    <row r="12" spans="1:16" ht="23.25" customHeight="1">
      <c r="A12" s="99">
        <v>2080199</v>
      </c>
      <c r="B12" s="12">
        <v>420006</v>
      </c>
      <c r="C12" s="17" t="s">
        <v>122</v>
      </c>
      <c r="D12" s="100">
        <v>594095</v>
      </c>
      <c r="E12" s="100">
        <f t="shared" si="0"/>
        <v>594095</v>
      </c>
      <c r="F12" s="100">
        <v>594095</v>
      </c>
      <c r="G12" s="87"/>
      <c r="H12" s="100">
        <v>0</v>
      </c>
      <c r="I12" s="87"/>
      <c r="J12" s="87"/>
      <c r="K12" s="87"/>
      <c r="L12" s="87"/>
      <c r="M12" s="87"/>
      <c r="N12" s="87"/>
      <c r="O12" s="87"/>
      <c r="P12" s="87"/>
    </row>
  </sheetData>
  <mergeCells count="11">
    <mergeCell ref="A2:P2"/>
    <mergeCell ref="O3:P3"/>
    <mergeCell ref="A4:C4"/>
    <mergeCell ref="E4:H4"/>
    <mergeCell ref="I4:K4"/>
    <mergeCell ref="D4:D5"/>
    <mergeCell ref="L4:L5"/>
    <mergeCell ref="M4:M5"/>
    <mergeCell ref="N4:N5"/>
    <mergeCell ref="O4:O5"/>
    <mergeCell ref="P4:P5"/>
  </mergeCells>
  <phoneticPr fontId="29" type="noConversion"/>
  <printOptions horizontalCentered="1"/>
  <pageMargins left="0.40972222222222199" right="0.55069444444444404" top="0.78680555555555598" bottom="0.59027777777777801" header="0.51111111111111096" footer="0.51111111111111096"/>
  <pageSetup paperSize="9" fitToWidth="0" fitToHeight="0" pageOrder="overThenDown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K13"/>
  <sheetViews>
    <sheetView workbookViewId="0">
      <selection activeCell="AR22" sqref="AR22"/>
    </sheetView>
  </sheetViews>
  <sheetFormatPr defaultColWidth="9.140625" defaultRowHeight="12.75"/>
  <cols>
    <col min="1" max="1" width="24" customWidth="1"/>
    <col min="2" max="2" width="9" customWidth="1"/>
    <col min="3" max="3" width="22" customWidth="1"/>
    <col min="4" max="8" width="14.140625" customWidth="1"/>
    <col min="9" max="9" width="11.85546875" customWidth="1"/>
    <col min="10" max="11" width="12" customWidth="1"/>
    <col min="12" max="12" width="15.85546875" customWidth="1"/>
    <col min="13" max="13" width="9" customWidth="1"/>
    <col min="14" max="15" width="11.85546875" customWidth="1"/>
    <col min="16" max="16" width="11.140625" customWidth="1"/>
    <col min="17" max="17" width="10.7109375" customWidth="1"/>
    <col min="18" max="18" width="8" customWidth="1"/>
    <col min="19" max="19" width="9.28515625" customWidth="1"/>
    <col min="20" max="20" width="10.7109375" customWidth="1"/>
    <col min="21" max="21" width="10.140625" customWidth="1"/>
    <col min="22" max="22" width="11" customWidth="1"/>
    <col min="23" max="23" width="9" customWidth="1"/>
    <col min="24" max="24" width="10.7109375" customWidth="1"/>
    <col min="25" max="25" width="11.85546875" customWidth="1"/>
    <col min="26" max="26" width="11.28515625" customWidth="1"/>
    <col min="27" max="27" width="10.7109375" customWidth="1"/>
    <col min="28" max="28" width="10.5703125" customWidth="1"/>
    <col min="29" max="30" width="9" customWidth="1"/>
    <col min="31" max="32" width="10.7109375" customWidth="1"/>
    <col min="33" max="33" width="11.85546875" customWidth="1"/>
    <col min="34" max="34" width="12" customWidth="1"/>
    <col min="35" max="36" width="10.7109375" customWidth="1"/>
    <col min="37" max="37" width="10.85546875" customWidth="1"/>
    <col min="38" max="38" width="9" customWidth="1"/>
    <col min="39" max="39" width="9.7109375" customWidth="1"/>
    <col min="40" max="40" width="12.7109375" customWidth="1"/>
    <col min="41" max="41" width="11.85546875" customWidth="1"/>
    <col min="42" max="42" width="8.140625" customWidth="1"/>
    <col min="43" max="43" width="11.85546875" customWidth="1"/>
    <col min="44" max="45" width="8.140625" customWidth="1"/>
    <col min="46" max="46" width="10.7109375" customWidth="1"/>
    <col min="47" max="50" width="8.140625" customWidth="1"/>
    <col min="51" max="51" width="9" customWidth="1"/>
    <col min="52" max="52" width="10" customWidth="1"/>
    <col min="53" max="53" width="9" customWidth="1"/>
    <col min="54" max="54" width="13.7109375" customWidth="1"/>
    <col min="55" max="55" width="11" customWidth="1"/>
    <col min="56" max="63" width="9" customWidth="1"/>
    <col min="64" max="64" width="10.85546875" customWidth="1"/>
    <col min="65" max="70" width="8.85546875" customWidth="1"/>
    <col min="71" max="71" width="8.42578125" customWidth="1"/>
    <col min="72" max="72" width="9.140625" customWidth="1"/>
    <col min="73" max="73" width="8.42578125" customWidth="1"/>
    <col min="74" max="74" width="9.5703125" customWidth="1"/>
    <col min="75" max="77" width="8.42578125" customWidth="1"/>
    <col min="78" max="79" width="10" customWidth="1"/>
    <col min="80" max="81" width="10.140625" customWidth="1"/>
    <col min="82" max="82" width="8.42578125" customWidth="1"/>
    <col min="83" max="83" width="9.140625" customWidth="1"/>
    <col min="84" max="84" width="9" customWidth="1"/>
    <col min="85" max="85" width="9.140625" customWidth="1"/>
    <col min="86" max="86" width="10.85546875" customWidth="1"/>
    <col min="87" max="88" width="8.140625" customWidth="1"/>
    <col min="89" max="89" width="9" customWidth="1"/>
    <col min="90" max="90" width="8.28515625" customWidth="1"/>
    <col min="91" max="91" width="9" customWidth="1"/>
    <col min="92" max="93" width="8.140625" customWidth="1"/>
    <col min="94" max="94" width="8.28515625" customWidth="1"/>
    <col min="95" max="95" width="9" customWidth="1"/>
    <col min="96" max="96" width="8.5703125" customWidth="1"/>
    <col min="97" max="98" width="9" customWidth="1"/>
    <col min="99" max="99" width="10.28515625" customWidth="1"/>
    <col min="100" max="100" width="11.140625" customWidth="1"/>
    <col min="101" max="101" width="8.85546875" customWidth="1"/>
    <col min="102" max="103" width="8.42578125" customWidth="1"/>
    <col min="104" max="105" width="8.85546875" customWidth="1"/>
    <col min="106" max="106" width="11.42578125" customWidth="1"/>
    <col min="107" max="109" width="8.85546875" customWidth="1"/>
    <col min="110" max="110" width="9.5703125" customWidth="1"/>
    <col min="111" max="113" width="8.85546875" customWidth="1"/>
    <col min="114" max="115" width="9.85546875" customWidth="1"/>
  </cols>
  <sheetData>
    <row r="1" spans="1:115">
      <c r="A1" s="97" t="s">
        <v>141</v>
      </c>
    </row>
    <row r="2" spans="1:115" ht="30" customHeight="1">
      <c r="A2" s="122" t="s">
        <v>142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 t="s">
        <v>142</v>
      </c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 t="s">
        <v>142</v>
      </c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 t="s">
        <v>142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 t="s">
        <v>142</v>
      </c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 t="s">
        <v>142</v>
      </c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 t="s">
        <v>142</v>
      </c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 t="s">
        <v>142</v>
      </c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</row>
    <row r="3" spans="1:115" ht="15" customHeight="1">
      <c r="A3" s="80"/>
      <c r="L3" s="81" t="s">
        <v>6</v>
      </c>
      <c r="M3" s="80"/>
      <c r="Z3" s="146" t="s">
        <v>6</v>
      </c>
      <c r="AA3" s="146"/>
      <c r="AB3" s="80"/>
      <c r="AM3" s="146" t="s">
        <v>6</v>
      </c>
      <c r="AN3" s="146"/>
      <c r="AO3" s="80"/>
      <c r="BB3" s="146" t="s">
        <v>6</v>
      </c>
      <c r="BC3" s="146"/>
      <c r="BD3" s="80"/>
      <c r="BQ3" s="146" t="s">
        <v>6</v>
      </c>
      <c r="BR3" s="146"/>
      <c r="BS3" s="80"/>
      <c r="CF3" s="146" t="s">
        <v>6</v>
      </c>
      <c r="CG3" s="146"/>
      <c r="CH3" s="80"/>
      <c r="CU3" s="146" t="s">
        <v>6</v>
      </c>
      <c r="CV3" s="146"/>
      <c r="CW3" s="80"/>
      <c r="DJ3" s="146" t="s">
        <v>6</v>
      </c>
      <c r="DK3" s="146"/>
    </row>
    <row r="4" spans="1:115" s="78" customFormat="1" ht="18" customHeight="1">
      <c r="A4" s="141" t="s">
        <v>125</v>
      </c>
      <c r="B4" s="141"/>
      <c r="C4" s="141"/>
      <c r="D4" s="141" t="s">
        <v>143</v>
      </c>
      <c r="E4" s="141" t="s">
        <v>144</v>
      </c>
      <c r="F4" s="141"/>
      <c r="G4" s="141"/>
      <c r="H4" s="141"/>
      <c r="I4" s="141"/>
      <c r="J4" s="141"/>
      <c r="K4" s="141"/>
      <c r="L4" s="141"/>
      <c r="M4" s="145" t="s">
        <v>144</v>
      </c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 t="s">
        <v>144</v>
      </c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1" t="s">
        <v>144</v>
      </c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2" t="s">
        <v>127</v>
      </c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4"/>
      <c r="BS4" s="141" t="s">
        <v>127</v>
      </c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 t="s">
        <v>127</v>
      </c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 t="s">
        <v>127</v>
      </c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</row>
    <row r="5" spans="1:115" s="78" customFormat="1" ht="18" customHeight="1">
      <c r="A5" s="141" t="s">
        <v>133</v>
      </c>
      <c r="B5" s="141" t="s">
        <v>134</v>
      </c>
      <c r="C5" s="141" t="s">
        <v>84</v>
      </c>
      <c r="D5" s="141"/>
      <c r="E5" s="141" t="s">
        <v>145</v>
      </c>
      <c r="F5" s="141" t="s">
        <v>136</v>
      </c>
      <c r="G5" s="141"/>
      <c r="H5" s="141"/>
      <c r="I5" s="141"/>
      <c r="J5" s="141"/>
      <c r="K5" s="141"/>
      <c r="L5" s="141"/>
      <c r="M5" s="145" t="s">
        <v>136</v>
      </c>
      <c r="N5" s="145"/>
      <c r="O5" s="141" t="s">
        <v>137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 t="s">
        <v>137</v>
      </c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 t="s">
        <v>146</v>
      </c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 t="s">
        <v>145</v>
      </c>
      <c r="BD5" s="141" t="s">
        <v>147</v>
      </c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 t="s">
        <v>147</v>
      </c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 t="s">
        <v>147</v>
      </c>
      <c r="CI5" s="141"/>
      <c r="CJ5" s="141"/>
      <c r="CK5" s="141"/>
      <c r="CL5" s="141" t="s">
        <v>148</v>
      </c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 t="s">
        <v>149</v>
      </c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</row>
    <row r="6" spans="1:115" s="78" customFormat="1" ht="36">
      <c r="A6" s="141"/>
      <c r="B6" s="141"/>
      <c r="C6" s="141"/>
      <c r="D6" s="141"/>
      <c r="E6" s="141"/>
      <c r="F6" s="89" t="s">
        <v>145</v>
      </c>
      <c r="G6" s="89" t="s">
        <v>150</v>
      </c>
      <c r="H6" s="89" t="s">
        <v>151</v>
      </c>
      <c r="I6" s="89" t="s">
        <v>152</v>
      </c>
      <c r="J6" s="89" t="s">
        <v>153</v>
      </c>
      <c r="K6" s="89" t="s">
        <v>154</v>
      </c>
      <c r="L6" s="89" t="s">
        <v>155</v>
      </c>
      <c r="M6" s="89" t="s">
        <v>156</v>
      </c>
      <c r="N6" s="89" t="s">
        <v>157</v>
      </c>
      <c r="O6" s="89" t="s">
        <v>145</v>
      </c>
      <c r="P6" s="89" t="s">
        <v>158</v>
      </c>
      <c r="Q6" s="89" t="s">
        <v>159</v>
      </c>
      <c r="R6" s="89" t="s">
        <v>160</v>
      </c>
      <c r="S6" s="89" t="s">
        <v>161</v>
      </c>
      <c r="T6" s="89" t="s">
        <v>162</v>
      </c>
      <c r="U6" s="89" t="s">
        <v>163</v>
      </c>
      <c r="V6" s="89" t="s">
        <v>164</v>
      </c>
      <c r="W6" s="89" t="s">
        <v>165</v>
      </c>
      <c r="X6" s="89" t="s">
        <v>166</v>
      </c>
      <c r="Y6" s="89" t="s">
        <v>167</v>
      </c>
      <c r="Z6" s="89" t="s">
        <v>168</v>
      </c>
      <c r="AA6" s="89" t="s">
        <v>169</v>
      </c>
      <c r="AB6" s="89" t="s">
        <v>170</v>
      </c>
      <c r="AC6" s="89" t="s">
        <v>171</v>
      </c>
      <c r="AD6" s="89" t="s">
        <v>172</v>
      </c>
      <c r="AE6" s="89" t="s">
        <v>173</v>
      </c>
      <c r="AF6" s="89" t="s">
        <v>174</v>
      </c>
      <c r="AG6" s="89" t="s">
        <v>175</v>
      </c>
      <c r="AH6" s="89" t="s">
        <v>176</v>
      </c>
      <c r="AI6" s="89" t="s">
        <v>177</v>
      </c>
      <c r="AJ6" s="89" t="s">
        <v>178</v>
      </c>
      <c r="AK6" s="89" t="s">
        <v>179</v>
      </c>
      <c r="AL6" s="89" t="s">
        <v>171</v>
      </c>
      <c r="AM6" s="89" t="s">
        <v>180</v>
      </c>
      <c r="AN6" s="89" t="s">
        <v>181</v>
      </c>
      <c r="AO6" s="89" t="s">
        <v>145</v>
      </c>
      <c r="AP6" s="89" t="s">
        <v>182</v>
      </c>
      <c r="AQ6" s="89" t="s">
        <v>183</v>
      </c>
      <c r="AR6" s="89" t="s">
        <v>184</v>
      </c>
      <c r="AS6" s="89" t="s">
        <v>185</v>
      </c>
      <c r="AT6" s="89" t="s">
        <v>186</v>
      </c>
      <c r="AU6" s="89" t="s">
        <v>187</v>
      </c>
      <c r="AV6" s="89" t="s">
        <v>188</v>
      </c>
      <c r="AW6" s="89" t="s">
        <v>189</v>
      </c>
      <c r="AX6" s="89" t="s">
        <v>190</v>
      </c>
      <c r="AY6" s="89" t="s">
        <v>191</v>
      </c>
      <c r="AZ6" s="89" t="s">
        <v>192</v>
      </c>
      <c r="BA6" s="89" t="s">
        <v>193</v>
      </c>
      <c r="BB6" s="89" t="s">
        <v>194</v>
      </c>
      <c r="BC6" s="141"/>
      <c r="BD6" s="89" t="s">
        <v>145</v>
      </c>
      <c r="BE6" s="89" t="s">
        <v>195</v>
      </c>
      <c r="BF6" s="89" t="s">
        <v>196</v>
      </c>
      <c r="BG6" s="89" t="s">
        <v>197</v>
      </c>
      <c r="BH6" s="89" t="s">
        <v>198</v>
      </c>
      <c r="BI6" s="89" t="s">
        <v>199</v>
      </c>
      <c r="BJ6" s="89" t="s">
        <v>200</v>
      </c>
      <c r="BK6" s="89" t="s">
        <v>201</v>
      </c>
      <c r="BL6" s="89" t="s">
        <v>202</v>
      </c>
      <c r="BM6" s="89" t="s">
        <v>158</v>
      </c>
      <c r="BN6" s="89" t="s">
        <v>159</v>
      </c>
      <c r="BO6" s="89" t="s">
        <v>160</v>
      </c>
      <c r="BP6" s="89" t="s">
        <v>161</v>
      </c>
      <c r="BQ6" s="89" t="s">
        <v>166</v>
      </c>
      <c r="BR6" s="89" t="s">
        <v>162</v>
      </c>
      <c r="BS6" s="89" t="s">
        <v>167</v>
      </c>
      <c r="BT6" s="89" t="s">
        <v>170</v>
      </c>
      <c r="BU6" s="89" t="s">
        <v>163</v>
      </c>
      <c r="BV6" s="89" t="s">
        <v>203</v>
      </c>
      <c r="BW6" s="89" t="s">
        <v>172</v>
      </c>
      <c r="BX6" s="89" t="s">
        <v>173</v>
      </c>
      <c r="BY6" s="89" t="s">
        <v>165</v>
      </c>
      <c r="BZ6" s="89" t="s">
        <v>164</v>
      </c>
      <c r="CA6" s="89" t="s">
        <v>176</v>
      </c>
      <c r="CB6" s="89" t="s">
        <v>204</v>
      </c>
      <c r="CC6" s="89" t="s">
        <v>177</v>
      </c>
      <c r="CD6" s="89" t="s">
        <v>178</v>
      </c>
      <c r="CE6" s="89" t="s">
        <v>179</v>
      </c>
      <c r="CF6" s="89" t="s">
        <v>180</v>
      </c>
      <c r="CG6" s="89" t="s">
        <v>171</v>
      </c>
      <c r="CH6" s="89" t="s">
        <v>168</v>
      </c>
      <c r="CI6" s="89" t="s">
        <v>169</v>
      </c>
      <c r="CJ6" s="89" t="s">
        <v>205</v>
      </c>
      <c r="CK6" s="89" t="s">
        <v>157</v>
      </c>
      <c r="CL6" s="89" t="s">
        <v>145</v>
      </c>
      <c r="CM6" s="89" t="s">
        <v>206</v>
      </c>
      <c r="CN6" s="89" t="s">
        <v>207</v>
      </c>
      <c r="CO6" s="89" t="s">
        <v>208</v>
      </c>
      <c r="CP6" s="89" t="s">
        <v>209</v>
      </c>
      <c r="CQ6" s="89" t="s">
        <v>210</v>
      </c>
      <c r="CR6" s="89" t="s">
        <v>211</v>
      </c>
      <c r="CS6" s="89" t="s">
        <v>212</v>
      </c>
      <c r="CT6" s="89" t="s">
        <v>213</v>
      </c>
      <c r="CU6" s="89" t="s">
        <v>214</v>
      </c>
      <c r="CV6" s="89" t="s">
        <v>215</v>
      </c>
      <c r="CW6" s="89" t="s">
        <v>206</v>
      </c>
      <c r="CX6" s="89" t="s">
        <v>207</v>
      </c>
      <c r="CY6" s="89" t="s">
        <v>208</v>
      </c>
      <c r="CZ6" s="89" t="s">
        <v>209</v>
      </c>
      <c r="DA6" s="89" t="s">
        <v>210</v>
      </c>
      <c r="DB6" s="89" t="s">
        <v>216</v>
      </c>
      <c r="DC6" s="89" t="s">
        <v>212</v>
      </c>
      <c r="DD6" s="89" t="s">
        <v>217</v>
      </c>
      <c r="DE6" s="89" t="s">
        <v>218</v>
      </c>
      <c r="DF6" s="89" t="s">
        <v>219</v>
      </c>
      <c r="DG6" s="89" t="s">
        <v>220</v>
      </c>
      <c r="DH6" s="89" t="s">
        <v>213</v>
      </c>
      <c r="DI6" s="89" t="s">
        <v>214</v>
      </c>
      <c r="DJ6" s="89" t="s">
        <v>221</v>
      </c>
      <c r="DK6" s="89" t="s">
        <v>149</v>
      </c>
    </row>
    <row r="7" spans="1:115" ht="20.25" customHeight="1">
      <c r="A7" s="98" t="s">
        <v>98</v>
      </c>
      <c r="B7" s="99">
        <v>420</v>
      </c>
      <c r="C7" s="99" t="s">
        <v>116</v>
      </c>
      <c r="D7" s="100">
        <f>E7+BC7</f>
        <v>7542335</v>
      </c>
      <c r="E7" s="100">
        <f>F7+O7+AO7</f>
        <v>7542335</v>
      </c>
      <c r="F7" s="100">
        <f>SUM(F8:F13)</f>
        <v>5767501</v>
      </c>
      <c r="G7" s="100">
        <f t="shared" ref="G7:O7" si="0">SUM(G8:G13)</f>
        <v>2225121</v>
      </c>
      <c r="H7" s="100">
        <f t="shared" si="0"/>
        <v>3244203</v>
      </c>
      <c r="I7" s="100">
        <f t="shared" si="0"/>
        <v>298177</v>
      </c>
      <c r="J7" s="100">
        <f t="shared" si="0"/>
        <v>0</v>
      </c>
      <c r="K7" s="100">
        <f t="shared" si="0"/>
        <v>0</v>
      </c>
      <c r="L7" s="100">
        <f t="shared" si="0"/>
        <v>0</v>
      </c>
      <c r="M7" s="100">
        <f t="shared" si="0"/>
        <v>0</v>
      </c>
      <c r="N7" s="100">
        <f t="shared" si="0"/>
        <v>0</v>
      </c>
      <c r="O7" s="100">
        <f t="shared" si="0"/>
        <v>993900</v>
      </c>
      <c r="P7" s="100">
        <f t="shared" ref="P7:AO7" si="1">SUM(P8:P13)</f>
        <v>154200</v>
      </c>
      <c r="Q7" s="100">
        <f t="shared" si="1"/>
        <v>25000</v>
      </c>
      <c r="R7" s="100">
        <f t="shared" si="1"/>
        <v>0</v>
      </c>
      <c r="S7" s="100">
        <f t="shared" si="1"/>
        <v>1000</v>
      </c>
      <c r="T7" s="100">
        <f t="shared" si="1"/>
        <v>49000</v>
      </c>
      <c r="U7" s="100">
        <f t="shared" si="1"/>
        <v>14000</v>
      </c>
      <c r="V7" s="100">
        <f t="shared" si="1"/>
        <v>54000</v>
      </c>
      <c r="W7" s="100">
        <f t="shared" si="1"/>
        <v>5000</v>
      </c>
      <c r="X7" s="100">
        <f t="shared" si="1"/>
        <v>16600</v>
      </c>
      <c r="Y7" s="100">
        <f t="shared" si="1"/>
        <v>160000</v>
      </c>
      <c r="Z7" s="100">
        <f t="shared" si="1"/>
        <v>80000</v>
      </c>
      <c r="AA7" s="100">
        <f t="shared" si="1"/>
        <v>50000</v>
      </c>
      <c r="AB7" s="100">
        <f t="shared" si="1"/>
        <v>0</v>
      </c>
      <c r="AC7" s="100">
        <f t="shared" si="1"/>
        <v>0</v>
      </c>
      <c r="AD7" s="100">
        <f t="shared" si="1"/>
        <v>0</v>
      </c>
      <c r="AE7" s="100">
        <f t="shared" si="1"/>
        <v>60000</v>
      </c>
      <c r="AF7" s="100">
        <f t="shared" si="1"/>
        <v>50000</v>
      </c>
      <c r="AG7" s="100">
        <f t="shared" si="1"/>
        <v>0</v>
      </c>
      <c r="AH7" s="100">
        <f t="shared" si="1"/>
        <v>0</v>
      </c>
      <c r="AI7" s="100">
        <f t="shared" si="1"/>
        <v>0</v>
      </c>
      <c r="AJ7" s="100">
        <f t="shared" si="1"/>
        <v>60000</v>
      </c>
      <c r="AK7" s="100">
        <f t="shared" si="1"/>
        <v>0</v>
      </c>
      <c r="AL7" s="100">
        <f t="shared" si="1"/>
        <v>0</v>
      </c>
      <c r="AM7" s="100">
        <f t="shared" si="1"/>
        <v>0</v>
      </c>
      <c r="AN7" s="100">
        <f t="shared" si="1"/>
        <v>215100</v>
      </c>
      <c r="AO7" s="100">
        <f t="shared" si="1"/>
        <v>780934</v>
      </c>
      <c r="AP7" s="100">
        <f t="shared" ref="AP7:BB7" si="2">SUM(AP8:AP13)</f>
        <v>0</v>
      </c>
      <c r="AQ7" s="100">
        <f t="shared" si="2"/>
        <v>698482</v>
      </c>
      <c r="AR7" s="100">
        <f t="shared" si="2"/>
        <v>0</v>
      </c>
      <c r="AS7" s="100">
        <f t="shared" si="2"/>
        <v>0</v>
      </c>
      <c r="AT7" s="100">
        <f t="shared" si="2"/>
        <v>82452</v>
      </c>
      <c r="AU7" s="100">
        <f t="shared" si="2"/>
        <v>0</v>
      </c>
      <c r="AV7" s="100">
        <f t="shared" si="2"/>
        <v>0</v>
      </c>
      <c r="AW7" s="100">
        <f t="shared" si="2"/>
        <v>0</v>
      </c>
      <c r="AX7" s="100">
        <f t="shared" si="2"/>
        <v>0</v>
      </c>
      <c r="AY7" s="100">
        <f t="shared" si="2"/>
        <v>0</v>
      </c>
      <c r="AZ7" s="100">
        <f t="shared" si="2"/>
        <v>0</v>
      </c>
      <c r="BA7" s="100">
        <f t="shared" si="2"/>
        <v>0</v>
      </c>
      <c r="BB7" s="100">
        <f t="shared" si="2"/>
        <v>0</v>
      </c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</row>
    <row r="8" spans="1:115" s="96" customFormat="1" ht="20.25" customHeight="1">
      <c r="A8" s="101"/>
      <c r="B8" s="12">
        <v>420001</v>
      </c>
      <c r="C8" s="13" t="s">
        <v>117</v>
      </c>
      <c r="D8" s="100">
        <f t="shared" ref="D8:D13" si="3">E8+BC8</f>
        <v>3613132</v>
      </c>
      <c r="E8" s="100">
        <f t="shared" ref="E8:E13" si="4">F8+O8+AO8</f>
        <v>3613132</v>
      </c>
      <c r="F8" s="100">
        <f t="shared" ref="F8:F13" si="5">SUM(G8:N8)</f>
        <v>2350784</v>
      </c>
      <c r="G8" s="102">
        <v>927837</v>
      </c>
      <c r="H8" s="102">
        <v>1303731</v>
      </c>
      <c r="I8" s="102">
        <v>119216</v>
      </c>
      <c r="J8" s="102"/>
      <c r="K8" s="101"/>
      <c r="L8" s="101"/>
      <c r="M8" s="101"/>
      <c r="N8" s="101"/>
      <c r="O8" s="102">
        <f>SUM(P8:AN8)</f>
        <v>964100</v>
      </c>
      <c r="P8" s="102">
        <v>150000</v>
      </c>
      <c r="Q8" s="101">
        <v>25000</v>
      </c>
      <c r="R8" s="101"/>
      <c r="S8" s="101">
        <v>1000</v>
      </c>
      <c r="T8" s="101">
        <v>49000</v>
      </c>
      <c r="U8" s="102">
        <v>14000</v>
      </c>
      <c r="V8" s="101">
        <v>54000</v>
      </c>
      <c r="W8" s="101">
        <v>5000</v>
      </c>
      <c r="X8" s="101">
        <v>16000</v>
      </c>
      <c r="Y8" s="101">
        <v>160000</v>
      </c>
      <c r="Z8" s="101">
        <v>80000</v>
      </c>
      <c r="AA8" s="102">
        <v>40000</v>
      </c>
      <c r="AB8" s="101"/>
      <c r="AC8" s="101"/>
      <c r="AD8" s="101"/>
      <c r="AE8" s="101">
        <v>60000</v>
      </c>
      <c r="AF8" s="102">
        <v>50000</v>
      </c>
      <c r="AG8" s="101"/>
      <c r="AH8" s="101"/>
      <c r="AI8" s="101"/>
      <c r="AJ8" s="101">
        <v>60000</v>
      </c>
      <c r="AK8" s="101"/>
      <c r="AL8" s="101"/>
      <c r="AM8" s="102"/>
      <c r="AN8" s="102">
        <v>200100</v>
      </c>
      <c r="AO8" s="102">
        <f t="shared" ref="AO8:AO13" si="6">SUM(AP8:BB8)</f>
        <v>298248</v>
      </c>
      <c r="AP8" s="101"/>
      <c r="AQ8" s="101">
        <v>215796</v>
      </c>
      <c r="AR8" s="101"/>
      <c r="AS8" s="102"/>
      <c r="AT8" s="101">
        <v>82452</v>
      </c>
      <c r="AU8" s="101"/>
      <c r="AV8" s="101"/>
      <c r="AW8" s="101"/>
      <c r="AX8" s="101"/>
      <c r="AY8" s="102"/>
      <c r="AZ8" s="102"/>
      <c r="BA8" s="101"/>
      <c r="BB8" s="102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</row>
    <row r="9" spans="1:115" ht="20.25" customHeight="1">
      <c r="A9" s="85"/>
      <c r="B9" s="12">
        <v>420002</v>
      </c>
      <c r="C9" s="13" t="s">
        <v>118</v>
      </c>
      <c r="D9" s="100">
        <f t="shared" si="3"/>
        <v>659699</v>
      </c>
      <c r="E9" s="100">
        <f t="shared" si="4"/>
        <v>659699</v>
      </c>
      <c r="F9" s="100">
        <f t="shared" si="5"/>
        <v>560017</v>
      </c>
      <c r="G9" s="100">
        <v>213636</v>
      </c>
      <c r="H9" s="100">
        <v>318456</v>
      </c>
      <c r="I9" s="100">
        <v>27925</v>
      </c>
      <c r="J9" s="100"/>
      <c r="K9" s="85"/>
      <c r="L9" s="85"/>
      <c r="M9" s="85"/>
      <c r="N9" s="101"/>
      <c r="O9" s="102">
        <f>SUM(P9:AN9)</f>
        <v>29800</v>
      </c>
      <c r="P9" s="100">
        <v>4200</v>
      </c>
      <c r="Q9" s="85"/>
      <c r="R9" s="85"/>
      <c r="S9" s="85"/>
      <c r="T9" s="85"/>
      <c r="U9" s="100"/>
      <c r="V9" s="85"/>
      <c r="W9" s="85"/>
      <c r="X9" s="85">
        <v>600</v>
      </c>
      <c r="Y9" s="85"/>
      <c r="Z9" s="85"/>
      <c r="AA9" s="100">
        <v>10000</v>
      </c>
      <c r="AB9" s="85"/>
      <c r="AC9" s="85"/>
      <c r="AD9" s="85"/>
      <c r="AE9" s="85"/>
      <c r="AF9" s="100"/>
      <c r="AG9" s="85"/>
      <c r="AH9" s="85"/>
      <c r="AI9" s="85"/>
      <c r="AJ9" s="85"/>
      <c r="AK9" s="85"/>
      <c r="AL9" s="85"/>
      <c r="AM9" s="100"/>
      <c r="AN9" s="100">
        <v>15000</v>
      </c>
      <c r="AO9" s="102">
        <f t="shared" si="6"/>
        <v>69882</v>
      </c>
      <c r="AP9" s="85"/>
      <c r="AQ9" s="101">
        <v>69882</v>
      </c>
      <c r="AR9" s="85"/>
      <c r="AS9" s="100"/>
      <c r="AT9" s="85"/>
      <c r="AU9" s="85"/>
      <c r="AV9" s="85"/>
      <c r="AW9" s="85"/>
      <c r="AX9" s="85"/>
      <c r="AY9" s="100"/>
      <c r="AZ9" s="100"/>
      <c r="BA9" s="85"/>
      <c r="BB9" s="100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</row>
    <row r="10" spans="1:115" ht="20.25" customHeight="1">
      <c r="A10" s="85"/>
      <c r="B10" s="12">
        <v>420003</v>
      </c>
      <c r="C10" s="17" t="s">
        <v>119</v>
      </c>
      <c r="D10" s="100">
        <f t="shared" si="3"/>
        <v>1483748</v>
      </c>
      <c r="E10" s="100">
        <f t="shared" si="4"/>
        <v>1483748</v>
      </c>
      <c r="F10" s="100">
        <f t="shared" si="5"/>
        <v>1245104</v>
      </c>
      <c r="G10" s="100">
        <v>477456</v>
      </c>
      <c r="H10" s="100">
        <v>701832</v>
      </c>
      <c r="I10" s="100">
        <v>65816</v>
      </c>
      <c r="J10" s="100"/>
      <c r="K10" s="85"/>
      <c r="L10" s="85"/>
      <c r="M10" s="85"/>
      <c r="N10" s="101"/>
      <c r="O10" s="100"/>
      <c r="P10" s="100"/>
      <c r="Q10" s="85"/>
      <c r="R10" s="85"/>
      <c r="S10" s="85"/>
      <c r="T10" s="85"/>
      <c r="U10" s="100"/>
      <c r="V10" s="85"/>
      <c r="W10" s="85"/>
      <c r="X10" s="85"/>
      <c r="Y10" s="85"/>
      <c r="Z10" s="85"/>
      <c r="AA10" s="100"/>
      <c r="AB10" s="85"/>
      <c r="AC10" s="85"/>
      <c r="AD10" s="85"/>
      <c r="AE10" s="85"/>
      <c r="AF10" s="100"/>
      <c r="AG10" s="85"/>
      <c r="AH10" s="85"/>
      <c r="AI10" s="85"/>
      <c r="AJ10" s="85"/>
      <c r="AK10" s="85"/>
      <c r="AL10" s="85"/>
      <c r="AM10" s="100"/>
      <c r="AN10" s="100"/>
      <c r="AO10" s="102">
        <f t="shared" si="6"/>
        <v>238644</v>
      </c>
      <c r="AP10" s="85"/>
      <c r="AQ10" s="101">
        <v>238644</v>
      </c>
      <c r="AR10" s="85"/>
      <c r="AS10" s="100"/>
      <c r="AT10" s="85"/>
      <c r="AU10" s="85"/>
      <c r="AV10" s="85"/>
      <c r="AW10" s="85"/>
      <c r="AX10" s="85"/>
      <c r="AY10" s="100"/>
      <c r="AZ10" s="100"/>
      <c r="BA10" s="85"/>
      <c r="BB10" s="100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</row>
    <row r="11" spans="1:115" ht="20.25" customHeight="1">
      <c r="A11" s="85"/>
      <c r="B11" s="12">
        <v>420004</v>
      </c>
      <c r="C11" s="17" t="s">
        <v>120</v>
      </c>
      <c r="D11" s="100">
        <f t="shared" si="3"/>
        <v>788905</v>
      </c>
      <c r="E11" s="100">
        <f t="shared" si="4"/>
        <v>788905</v>
      </c>
      <c r="F11" s="100">
        <f t="shared" si="5"/>
        <v>686041</v>
      </c>
      <c r="G11" s="100">
        <v>264108</v>
      </c>
      <c r="H11" s="100">
        <v>385464</v>
      </c>
      <c r="I11" s="100">
        <v>36469</v>
      </c>
      <c r="J11" s="100"/>
      <c r="K11" s="85"/>
      <c r="L11" s="85"/>
      <c r="M11" s="85"/>
      <c r="N11" s="101"/>
      <c r="O11" s="100"/>
      <c r="P11" s="100"/>
      <c r="Q11" s="85"/>
      <c r="R11" s="85"/>
      <c r="S11" s="85"/>
      <c r="T11" s="85"/>
      <c r="U11" s="100"/>
      <c r="V11" s="85"/>
      <c r="W11" s="85"/>
      <c r="X11" s="85"/>
      <c r="Y11" s="85"/>
      <c r="Z11" s="85"/>
      <c r="AA11" s="100"/>
      <c r="AB11" s="85"/>
      <c r="AC11" s="85"/>
      <c r="AD11" s="85"/>
      <c r="AE11" s="85"/>
      <c r="AF11" s="100"/>
      <c r="AG11" s="85"/>
      <c r="AH11" s="85"/>
      <c r="AI11" s="85"/>
      <c r="AJ11" s="85"/>
      <c r="AK11" s="85"/>
      <c r="AL11" s="85"/>
      <c r="AM11" s="100"/>
      <c r="AN11" s="100"/>
      <c r="AO11" s="102">
        <f t="shared" si="6"/>
        <v>102864</v>
      </c>
      <c r="AP11" s="85"/>
      <c r="AQ11" s="101">
        <v>102864</v>
      </c>
      <c r="AR11" s="85"/>
      <c r="AS11" s="100"/>
      <c r="AT11" s="85"/>
      <c r="AU11" s="85"/>
      <c r="AV11" s="85"/>
      <c r="AW11" s="85"/>
      <c r="AX11" s="85"/>
      <c r="AY11" s="100"/>
      <c r="AZ11" s="100"/>
      <c r="BA11" s="85"/>
      <c r="BB11" s="100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</row>
    <row r="12" spans="1:115" ht="20.25" customHeight="1">
      <c r="A12" s="85"/>
      <c r="B12" s="12">
        <v>420005</v>
      </c>
      <c r="C12" s="17" t="s">
        <v>121</v>
      </c>
      <c r="D12" s="100">
        <f t="shared" si="3"/>
        <v>402756</v>
      </c>
      <c r="E12" s="100">
        <f t="shared" si="4"/>
        <v>402756</v>
      </c>
      <c r="F12" s="100">
        <f t="shared" si="5"/>
        <v>331460</v>
      </c>
      <c r="G12" s="100">
        <v>122568</v>
      </c>
      <c r="H12" s="100">
        <v>191448</v>
      </c>
      <c r="I12" s="100">
        <v>17444</v>
      </c>
      <c r="J12" s="100"/>
      <c r="K12" s="85"/>
      <c r="L12" s="85"/>
      <c r="M12" s="85"/>
      <c r="N12" s="101"/>
      <c r="O12" s="100"/>
      <c r="P12" s="100"/>
      <c r="Q12" s="85"/>
      <c r="R12" s="85"/>
      <c r="S12" s="85"/>
      <c r="T12" s="85"/>
      <c r="U12" s="100"/>
      <c r="V12" s="85"/>
      <c r="W12" s="85"/>
      <c r="X12" s="85"/>
      <c r="Y12" s="85"/>
      <c r="Z12" s="85"/>
      <c r="AA12" s="100"/>
      <c r="AB12" s="85"/>
      <c r="AC12" s="85"/>
      <c r="AD12" s="85"/>
      <c r="AE12" s="85"/>
      <c r="AF12" s="100"/>
      <c r="AG12" s="85"/>
      <c r="AH12" s="85"/>
      <c r="AI12" s="85"/>
      <c r="AJ12" s="85"/>
      <c r="AK12" s="85"/>
      <c r="AL12" s="85"/>
      <c r="AM12" s="100"/>
      <c r="AN12" s="100"/>
      <c r="AO12" s="102">
        <f t="shared" si="6"/>
        <v>71296</v>
      </c>
      <c r="AP12" s="85"/>
      <c r="AQ12" s="101">
        <v>71296</v>
      </c>
      <c r="AR12" s="85"/>
      <c r="AS12" s="100"/>
      <c r="AT12" s="85"/>
      <c r="AU12" s="85"/>
      <c r="AV12" s="85"/>
      <c r="AW12" s="85"/>
      <c r="AX12" s="85"/>
      <c r="AY12" s="100"/>
      <c r="AZ12" s="100"/>
      <c r="BA12" s="85"/>
      <c r="BB12" s="100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</row>
    <row r="13" spans="1:115" ht="20.25" customHeight="1">
      <c r="A13" s="85"/>
      <c r="B13" s="12">
        <v>420006</v>
      </c>
      <c r="C13" s="17" t="s">
        <v>122</v>
      </c>
      <c r="D13" s="100">
        <f t="shared" si="3"/>
        <v>594095</v>
      </c>
      <c r="E13" s="100">
        <f t="shared" si="4"/>
        <v>594095</v>
      </c>
      <c r="F13" s="100">
        <f t="shared" si="5"/>
        <v>594095</v>
      </c>
      <c r="G13" s="100">
        <v>219516</v>
      </c>
      <c r="H13" s="100">
        <v>343272</v>
      </c>
      <c r="I13" s="100">
        <v>31307</v>
      </c>
      <c r="J13" s="100"/>
      <c r="K13" s="85"/>
      <c r="L13" s="85"/>
      <c r="M13" s="85"/>
      <c r="N13" s="101"/>
      <c r="O13" s="100"/>
      <c r="P13" s="100"/>
      <c r="Q13" s="85"/>
      <c r="R13" s="85"/>
      <c r="S13" s="85"/>
      <c r="T13" s="85"/>
      <c r="U13" s="100"/>
      <c r="V13" s="85"/>
      <c r="W13" s="85"/>
      <c r="X13" s="85"/>
      <c r="Y13" s="85"/>
      <c r="Z13" s="85"/>
      <c r="AA13" s="100"/>
      <c r="AB13" s="85"/>
      <c r="AC13" s="85"/>
      <c r="AD13" s="85"/>
      <c r="AE13" s="85"/>
      <c r="AF13" s="100"/>
      <c r="AG13" s="85"/>
      <c r="AH13" s="85"/>
      <c r="AI13" s="85"/>
      <c r="AJ13" s="85"/>
      <c r="AK13" s="85"/>
      <c r="AL13" s="85"/>
      <c r="AM13" s="100"/>
      <c r="AN13" s="100"/>
      <c r="AO13" s="102">
        <f t="shared" si="6"/>
        <v>0</v>
      </c>
      <c r="AP13" s="85"/>
      <c r="AQ13" s="100"/>
      <c r="AR13" s="85"/>
      <c r="AS13" s="100"/>
      <c r="AT13" s="85"/>
      <c r="AU13" s="85"/>
      <c r="AV13" s="85"/>
      <c r="AW13" s="85"/>
      <c r="AX13" s="85"/>
      <c r="AY13" s="100"/>
      <c r="AZ13" s="100"/>
      <c r="BA13" s="85"/>
      <c r="BB13" s="100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</row>
  </sheetData>
  <mergeCells count="40">
    <mergeCell ref="A2:L2"/>
    <mergeCell ref="M2:AA2"/>
    <mergeCell ref="AB2:AN2"/>
    <mergeCell ref="AO2:BC2"/>
    <mergeCell ref="BD2:BR2"/>
    <mergeCell ref="CW2:DK2"/>
    <mergeCell ref="Z3:AA3"/>
    <mergeCell ref="AM3:AN3"/>
    <mergeCell ref="BB3:BC3"/>
    <mergeCell ref="BQ3:BR3"/>
    <mergeCell ref="CF3:CG3"/>
    <mergeCell ref="CU3:CV3"/>
    <mergeCell ref="DJ3:DK3"/>
    <mergeCell ref="M4:AA4"/>
    <mergeCell ref="AB4:AN4"/>
    <mergeCell ref="AO4:BB4"/>
    <mergeCell ref="BS2:CG2"/>
    <mergeCell ref="CH2:CV2"/>
    <mergeCell ref="BC4:BR4"/>
    <mergeCell ref="BS4:CG4"/>
    <mergeCell ref="CH4:CV4"/>
    <mergeCell ref="CW4:DK4"/>
    <mergeCell ref="F5:L5"/>
    <mergeCell ref="M5:N5"/>
    <mergeCell ref="O5:AA5"/>
    <mergeCell ref="AB5:AN5"/>
    <mergeCell ref="AO5:BB5"/>
    <mergeCell ref="BD5:BR5"/>
    <mergeCell ref="BS5:CG5"/>
    <mergeCell ref="CH5:CK5"/>
    <mergeCell ref="CL5:CV5"/>
    <mergeCell ref="CW5:DK5"/>
    <mergeCell ref="BC5:BC6"/>
    <mergeCell ref="E4:L4"/>
    <mergeCell ref="A5:A6"/>
    <mergeCell ref="B5:B6"/>
    <mergeCell ref="C5:C6"/>
    <mergeCell ref="D4:D6"/>
    <mergeCell ref="E5:E6"/>
    <mergeCell ref="A4:C4"/>
  </mergeCells>
  <phoneticPr fontId="29" type="noConversion"/>
  <printOptions horizontalCentered="1"/>
  <pageMargins left="0.55069444444444404" right="0.55069444444444404" top="0.78680555555555598" bottom="0.59027777777777801" header="0.51111111111111096" footer="0.51111111111111096"/>
  <pageSetup paperSize="9" fitToWidth="0" fitToHeight="0" pageOrder="overThenDown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E13" sqref="E13"/>
    </sheetView>
  </sheetViews>
  <sheetFormatPr defaultColWidth="9.140625" defaultRowHeight="12.75"/>
  <cols>
    <col min="1" max="1" width="15.140625" customWidth="1"/>
    <col min="2" max="2" width="9.28515625" customWidth="1"/>
    <col min="3" max="3" width="14.140625" customWidth="1"/>
    <col min="4" max="4" width="22.85546875" customWidth="1"/>
    <col min="5" max="5" width="27.85546875" customWidth="1"/>
    <col min="6" max="8" width="9" customWidth="1"/>
    <col min="9" max="10" width="10.28515625" customWidth="1"/>
  </cols>
  <sheetData>
    <row r="1" spans="1:10">
      <c r="A1" s="79" t="s">
        <v>222</v>
      </c>
    </row>
    <row r="2" spans="1:10" ht="30" customHeight="1">
      <c r="A2" s="122" t="s">
        <v>223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15" customHeight="1">
      <c r="A3" s="80"/>
      <c r="J3" s="81" t="s">
        <v>6</v>
      </c>
    </row>
    <row r="4" spans="1:10" s="78" customFormat="1" ht="27" customHeight="1">
      <c r="A4" s="88" t="s">
        <v>133</v>
      </c>
      <c r="B4" s="89" t="s">
        <v>83</v>
      </c>
      <c r="C4" s="89" t="s">
        <v>84</v>
      </c>
      <c r="D4" s="90" t="s">
        <v>224</v>
      </c>
      <c r="E4" s="91" t="s">
        <v>225</v>
      </c>
      <c r="F4" s="91" t="s">
        <v>226</v>
      </c>
      <c r="G4" s="91" t="s">
        <v>227</v>
      </c>
      <c r="H4" s="83" t="s">
        <v>228</v>
      </c>
      <c r="I4" s="82" t="s">
        <v>229</v>
      </c>
      <c r="J4" s="91" t="s">
        <v>230</v>
      </c>
    </row>
    <row r="5" spans="1:10" ht="18" customHeight="1">
      <c r="A5" s="92"/>
      <c r="B5" s="93"/>
      <c r="C5" s="93"/>
      <c r="D5" s="94"/>
      <c r="E5" s="94"/>
      <c r="F5" s="95"/>
      <c r="G5" s="94"/>
      <c r="H5" s="94"/>
      <c r="I5" s="94"/>
      <c r="J5" s="94"/>
    </row>
    <row r="6" spans="1:10" ht="18" customHeight="1">
      <c r="A6" s="94"/>
      <c r="B6" s="94"/>
      <c r="C6" s="94"/>
      <c r="D6" s="94"/>
      <c r="E6" s="94"/>
      <c r="F6" s="95"/>
      <c r="G6" s="94"/>
      <c r="H6" s="94"/>
      <c r="I6" s="94"/>
      <c r="J6" s="94"/>
    </row>
    <row r="7" spans="1:10" ht="18" customHeight="1">
      <c r="A7" s="94"/>
      <c r="B7" s="94"/>
      <c r="C7" s="94"/>
      <c r="D7" s="94"/>
      <c r="E7" s="94"/>
      <c r="F7" s="95"/>
      <c r="G7" s="94"/>
      <c r="H7" s="94"/>
      <c r="I7" s="94"/>
      <c r="J7" s="94"/>
    </row>
    <row r="8" spans="1:10" ht="18" customHeight="1">
      <c r="A8" s="94"/>
      <c r="B8" s="94"/>
      <c r="C8" s="94"/>
      <c r="D8" s="94"/>
      <c r="E8" s="94"/>
      <c r="F8" s="95"/>
      <c r="G8" s="94"/>
      <c r="H8" s="94"/>
      <c r="I8" s="94"/>
      <c r="J8" s="94"/>
    </row>
    <row r="9" spans="1:10" ht="18" customHeight="1">
      <c r="A9" s="94"/>
      <c r="B9" s="94"/>
      <c r="C9" s="94"/>
      <c r="D9" s="94"/>
      <c r="E9" s="94"/>
      <c r="F9" s="95"/>
      <c r="G9" s="94"/>
      <c r="H9" s="94"/>
      <c r="I9" s="94"/>
      <c r="J9" s="94"/>
    </row>
    <row r="10" spans="1:10" ht="18" customHeight="1">
      <c r="A10" s="94"/>
      <c r="B10" s="94"/>
      <c r="C10" s="94"/>
      <c r="D10" s="94"/>
      <c r="E10" s="94"/>
      <c r="F10" s="95"/>
      <c r="G10" s="94"/>
      <c r="H10" s="94"/>
      <c r="I10" s="94"/>
      <c r="J10" s="94"/>
    </row>
    <row r="11" spans="1:10" ht="18" customHeight="1">
      <c r="A11" s="94"/>
      <c r="B11" s="94"/>
      <c r="C11" s="94"/>
      <c r="D11" s="94"/>
      <c r="E11" s="94"/>
      <c r="F11" s="95"/>
      <c r="G11" s="94"/>
      <c r="H11" s="94"/>
      <c r="I11" s="94"/>
      <c r="J11" s="94"/>
    </row>
    <row r="12" spans="1:10" ht="18" customHeight="1">
      <c r="A12" s="94"/>
      <c r="B12" s="94"/>
      <c r="C12" s="94"/>
      <c r="D12" s="94"/>
      <c r="E12" s="94"/>
      <c r="F12" s="95"/>
      <c r="G12" s="94"/>
      <c r="H12" s="94"/>
      <c r="I12" s="94"/>
      <c r="J12" s="94"/>
    </row>
    <row r="13" spans="1:10" ht="18" customHeight="1">
      <c r="A13" s="94"/>
      <c r="B13" s="94"/>
      <c r="C13" s="94"/>
      <c r="D13" s="94"/>
      <c r="E13" s="94"/>
      <c r="F13" s="95"/>
      <c r="G13" s="94"/>
      <c r="H13" s="94"/>
      <c r="I13" s="94"/>
      <c r="J13" s="94"/>
    </row>
    <row r="14" spans="1:10" ht="18" customHeight="1">
      <c r="A14" s="94"/>
      <c r="B14" s="94"/>
      <c r="C14" s="94"/>
      <c r="D14" s="94"/>
      <c r="E14" s="94"/>
      <c r="F14" s="95"/>
      <c r="G14" s="94"/>
      <c r="H14" s="94"/>
      <c r="I14" s="94"/>
      <c r="J14" s="94"/>
    </row>
    <row r="15" spans="1:10" ht="18" customHeight="1">
      <c r="A15" s="94"/>
      <c r="B15" s="94"/>
      <c r="C15" s="94"/>
      <c r="D15" s="94"/>
      <c r="E15" s="94"/>
      <c r="F15" s="95"/>
      <c r="G15" s="94"/>
      <c r="H15" s="94"/>
      <c r="I15" s="94"/>
      <c r="J15" s="94"/>
    </row>
    <row r="16" spans="1:10" ht="18" customHeight="1">
      <c r="A16" s="94"/>
      <c r="B16" s="94"/>
      <c r="C16" s="94"/>
      <c r="D16" s="94"/>
      <c r="E16" s="94"/>
      <c r="F16" s="95"/>
      <c r="G16" s="94"/>
      <c r="H16" s="94"/>
      <c r="I16" s="94"/>
      <c r="J16" s="94"/>
    </row>
    <row r="17" spans="1:10" ht="18" customHeight="1">
      <c r="A17" s="94"/>
      <c r="B17" s="94"/>
      <c r="C17" s="94"/>
      <c r="D17" s="94"/>
      <c r="E17" s="94"/>
      <c r="F17" s="95"/>
      <c r="G17" s="94"/>
      <c r="H17" s="94"/>
      <c r="I17" s="94"/>
      <c r="J17" s="94"/>
    </row>
    <row r="18" spans="1:10" ht="18" customHeight="1">
      <c r="A18" s="94"/>
      <c r="B18" s="94"/>
      <c r="C18" s="94"/>
      <c r="D18" s="94"/>
      <c r="E18" s="94"/>
      <c r="F18" s="95"/>
      <c r="G18" s="94"/>
      <c r="H18" s="94"/>
      <c r="I18" s="94"/>
      <c r="J18" s="94"/>
    </row>
    <row r="19" spans="1:10" ht="18" customHeight="1">
      <c r="A19" s="94"/>
      <c r="B19" s="94"/>
      <c r="C19" s="94"/>
      <c r="D19" s="94"/>
      <c r="E19" s="94"/>
      <c r="F19" s="95"/>
      <c r="G19" s="94"/>
      <c r="H19" s="94"/>
      <c r="I19" s="94"/>
      <c r="J19" s="94"/>
    </row>
  </sheetData>
  <mergeCells count="1">
    <mergeCell ref="A2:J2"/>
  </mergeCells>
  <phoneticPr fontId="29" type="noConversion"/>
  <printOptions horizontalCentered="1"/>
  <pageMargins left="0.55069444444444404" right="0.45972222222222198" top="0.78680555555555598" bottom="0.59027777777777801" header="0.51111111111111096" footer="0.51111111111111096"/>
  <pageSetup paperSize="9" fitToWidth="0" fitToHeight="0" pageOrder="overThenDown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G9" sqref="G9"/>
    </sheetView>
  </sheetViews>
  <sheetFormatPr defaultColWidth="9.140625" defaultRowHeight="12.75"/>
  <cols>
    <col min="1" max="1" width="25.7109375" customWidth="1"/>
    <col min="2" max="2" width="19.5703125" customWidth="1"/>
    <col min="3" max="3" width="17" customWidth="1"/>
    <col min="4" max="4" width="15.85546875" customWidth="1"/>
    <col min="5" max="5" width="26" customWidth="1"/>
    <col min="6" max="6" width="18" customWidth="1"/>
    <col min="7" max="7" width="20" customWidth="1"/>
  </cols>
  <sheetData>
    <row r="1" spans="1:7">
      <c r="A1" s="79" t="s">
        <v>231</v>
      </c>
    </row>
    <row r="2" spans="1:7" ht="30" customHeight="1">
      <c r="A2" s="122" t="s">
        <v>232</v>
      </c>
      <c r="B2" s="128"/>
      <c r="C2" s="128"/>
      <c r="D2" s="128"/>
      <c r="E2" s="128"/>
      <c r="F2" s="128"/>
      <c r="G2" s="128"/>
    </row>
    <row r="3" spans="1:7" ht="15" customHeight="1">
      <c r="A3" s="80"/>
      <c r="G3" s="81" t="s">
        <v>233</v>
      </c>
    </row>
    <row r="4" spans="1:7" s="78" customFormat="1" ht="21.75" customHeight="1">
      <c r="A4" s="147" t="s">
        <v>84</v>
      </c>
      <c r="B4" s="147" t="s">
        <v>98</v>
      </c>
      <c r="C4" s="147" t="s">
        <v>234</v>
      </c>
      <c r="D4" s="123" t="s">
        <v>235</v>
      </c>
      <c r="E4" s="130"/>
      <c r="F4" s="131"/>
      <c r="G4" s="147" t="s">
        <v>164</v>
      </c>
    </row>
    <row r="5" spans="1:7" s="78" customFormat="1" ht="21.75" customHeight="1">
      <c r="A5" s="148"/>
      <c r="B5" s="148"/>
      <c r="C5" s="148"/>
      <c r="D5" s="83" t="s">
        <v>145</v>
      </c>
      <c r="E5" s="83" t="s">
        <v>168</v>
      </c>
      <c r="F5" s="83" t="s">
        <v>213</v>
      </c>
      <c r="G5" s="148"/>
    </row>
    <row r="6" spans="1:7" ht="21.75" customHeight="1">
      <c r="A6" s="84" t="s">
        <v>116</v>
      </c>
      <c r="B6" s="85">
        <f>SUM(C6+D6+G6)</f>
        <v>134000</v>
      </c>
      <c r="C6" s="85"/>
      <c r="D6" s="85">
        <f>SUM(E6:F6)</f>
        <v>80000</v>
      </c>
      <c r="E6" s="85">
        <v>80000</v>
      </c>
      <c r="F6" s="85"/>
      <c r="G6" s="85">
        <v>54000</v>
      </c>
    </row>
    <row r="7" spans="1:7" ht="21.75" customHeight="1">
      <c r="A7" s="86" t="s">
        <v>117</v>
      </c>
      <c r="B7" s="85">
        <f>SUM(C7+D7+G7)</f>
        <v>134000</v>
      </c>
      <c r="C7" s="85"/>
      <c r="D7" s="85">
        <f>SUM(E7:F7)</f>
        <v>80000</v>
      </c>
      <c r="E7" s="85">
        <v>80000</v>
      </c>
      <c r="F7" s="85"/>
      <c r="G7" s="85">
        <v>54000</v>
      </c>
    </row>
    <row r="8" spans="1:7" ht="21.75" customHeight="1">
      <c r="A8" s="87"/>
      <c r="B8" s="87"/>
      <c r="C8" s="87"/>
      <c r="D8" s="87"/>
      <c r="E8" s="87"/>
      <c r="F8" s="87"/>
      <c r="G8" s="87"/>
    </row>
    <row r="9" spans="1:7" ht="21.75" customHeight="1">
      <c r="A9" s="87"/>
      <c r="B9" s="87"/>
      <c r="C9" s="87"/>
      <c r="D9" s="87"/>
      <c r="E9" s="87"/>
      <c r="F9" s="87"/>
      <c r="G9" s="87"/>
    </row>
    <row r="10" spans="1:7" ht="21.75" customHeight="1">
      <c r="A10" s="87"/>
      <c r="B10" s="87"/>
      <c r="C10" s="87"/>
      <c r="D10" s="87"/>
      <c r="E10" s="87"/>
      <c r="F10" s="87"/>
      <c r="G10" s="87"/>
    </row>
    <row r="11" spans="1:7" ht="21.75" customHeight="1">
      <c r="A11" s="87"/>
      <c r="B11" s="87"/>
      <c r="C11" s="87"/>
      <c r="D11" s="87"/>
      <c r="E11" s="87"/>
      <c r="F11" s="87"/>
      <c r="G11" s="87"/>
    </row>
    <row r="12" spans="1:7" ht="21.75" customHeight="1">
      <c r="A12" s="87"/>
      <c r="B12" s="87"/>
      <c r="C12" s="87"/>
      <c r="D12" s="87"/>
      <c r="E12" s="87"/>
      <c r="F12" s="87"/>
      <c r="G12" s="87"/>
    </row>
    <row r="13" spans="1:7" ht="21.75" customHeight="1">
      <c r="A13" s="87"/>
      <c r="B13" s="87"/>
      <c r="C13" s="87"/>
      <c r="D13" s="87"/>
      <c r="E13" s="87"/>
      <c r="F13" s="87"/>
      <c r="G13" s="87"/>
    </row>
    <row r="14" spans="1:7" ht="21.75" customHeight="1">
      <c r="A14" s="87"/>
      <c r="B14" s="87"/>
      <c r="C14" s="87"/>
      <c r="D14" s="87"/>
      <c r="E14" s="87"/>
      <c r="F14" s="87"/>
      <c r="G14" s="87"/>
    </row>
    <row r="15" spans="1:7" ht="21.75" customHeight="1">
      <c r="A15" s="87"/>
      <c r="B15" s="87"/>
      <c r="C15" s="87"/>
      <c r="D15" s="87"/>
      <c r="E15" s="87"/>
      <c r="F15" s="87"/>
      <c r="G15" s="87"/>
    </row>
  </sheetData>
  <mergeCells count="6">
    <mergeCell ref="A2:G2"/>
    <mergeCell ref="D4:F4"/>
    <mergeCell ref="A4:A5"/>
    <mergeCell ref="B4:B5"/>
    <mergeCell ref="C4:C5"/>
    <mergeCell ref="G4:G5"/>
  </mergeCells>
  <phoneticPr fontId="29" type="noConversion"/>
  <printOptions horizontalCentered="1"/>
  <pageMargins left="0.55069444444444404" right="0.55069444444444404" top="0.78680555555555598" bottom="0.59027777777777801" header="0.51111111111111096" footer="0.51111111111111096"/>
  <pageSetup paperSize="9" fitToWidth="0" fitToHeight="0" pageOrder="overThenDown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0"/>
  <sheetViews>
    <sheetView workbookViewId="0">
      <selection activeCell="N15" sqref="N15"/>
    </sheetView>
  </sheetViews>
  <sheetFormatPr defaultColWidth="7.85546875" defaultRowHeight="11.25"/>
  <cols>
    <col min="1" max="7" width="10.5703125" style="7" customWidth="1"/>
    <col min="8" max="20" width="7.28515625" style="7" customWidth="1"/>
    <col min="21" max="21" width="13.140625" style="7" customWidth="1"/>
    <col min="22" max="16384" width="7.85546875" style="7"/>
  </cols>
  <sheetData>
    <row r="1" spans="1:21" ht="12.75" customHeight="1">
      <c r="A1" s="7" t="s">
        <v>236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76"/>
    </row>
    <row r="2" spans="1:21" ht="22.5" customHeight="1">
      <c r="A2" s="59" t="s">
        <v>237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1" ht="12.75" customHeight="1"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77" t="s">
        <v>233</v>
      </c>
    </row>
    <row r="4" spans="1:21" s="58" customFormat="1" ht="20.25" customHeight="1">
      <c r="A4" s="149" t="s">
        <v>83</v>
      </c>
      <c r="B4" s="151" t="s">
        <v>84</v>
      </c>
      <c r="C4" s="151" t="s">
        <v>238</v>
      </c>
      <c r="D4" s="151" t="s">
        <v>239</v>
      </c>
      <c r="E4" s="151" t="s">
        <v>240</v>
      </c>
      <c r="F4" s="61" t="s">
        <v>241</v>
      </c>
      <c r="G4" s="62"/>
      <c r="H4" s="62" t="s">
        <v>242</v>
      </c>
      <c r="I4" s="70"/>
      <c r="J4" s="70"/>
      <c r="K4" s="70"/>
      <c r="L4" s="62" t="s">
        <v>243</v>
      </c>
      <c r="M4" s="62"/>
      <c r="N4" s="70"/>
      <c r="O4" s="70"/>
      <c r="P4" s="70"/>
      <c r="Q4" s="62" t="s">
        <v>244</v>
      </c>
      <c r="R4" s="70"/>
      <c r="S4" s="70"/>
      <c r="T4" s="72"/>
      <c r="U4" s="150" t="s">
        <v>245</v>
      </c>
    </row>
    <row r="5" spans="1:21" s="58" customFormat="1" ht="20.25" customHeight="1">
      <c r="A5" s="149"/>
      <c r="B5" s="151"/>
      <c r="C5" s="151"/>
      <c r="D5" s="151"/>
      <c r="E5" s="151"/>
      <c r="F5" s="149" t="s">
        <v>246</v>
      </c>
      <c r="G5" s="149" t="s">
        <v>247</v>
      </c>
      <c r="H5" s="151" t="s">
        <v>248</v>
      </c>
      <c r="I5" s="71" t="s">
        <v>249</v>
      </c>
      <c r="J5" s="70"/>
      <c r="K5" s="72"/>
      <c r="L5" s="149" t="s">
        <v>248</v>
      </c>
      <c r="M5" s="151" t="s">
        <v>249</v>
      </c>
      <c r="N5" s="71" t="s">
        <v>250</v>
      </c>
      <c r="O5" s="70"/>
      <c r="P5" s="72"/>
      <c r="Q5" s="149" t="s">
        <v>248</v>
      </c>
      <c r="R5" s="71" t="s">
        <v>250</v>
      </c>
      <c r="S5" s="70"/>
      <c r="T5" s="72"/>
      <c r="U5" s="150"/>
    </row>
    <row r="6" spans="1:21" s="58" customFormat="1" ht="24.75" customHeight="1">
      <c r="A6" s="149"/>
      <c r="B6" s="151"/>
      <c r="C6" s="151"/>
      <c r="D6" s="151"/>
      <c r="E6" s="151"/>
      <c r="F6" s="149"/>
      <c r="G6" s="149"/>
      <c r="H6" s="151"/>
      <c r="I6" s="73" t="s">
        <v>251</v>
      </c>
      <c r="J6" s="74" t="s">
        <v>252</v>
      </c>
      <c r="K6" s="74" t="s">
        <v>253</v>
      </c>
      <c r="L6" s="149"/>
      <c r="M6" s="151"/>
      <c r="N6" s="73" t="s">
        <v>251</v>
      </c>
      <c r="O6" s="74" t="s">
        <v>252</v>
      </c>
      <c r="P6" s="74" t="s">
        <v>253</v>
      </c>
      <c r="Q6" s="149"/>
      <c r="R6" s="73" t="s">
        <v>251</v>
      </c>
      <c r="S6" s="74" t="s">
        <v>252</v>
      </c>
      <c r="T6" s="74" t="s">
        <v>253</v>
      </c>
      <c r="U6" s="150"/>
    </row>
    <row r="7" spans="1:21" ht="19.5" customHeight="1">
      <c r="A7" s="63"/>
      <c r="B7" s="64"/>
      <c r="C7" s="63"/>
      <c r="D7" s="63"/>
      <c r="E7" s="65"/>
      <c r="F7" s="65"/>
      <c r="G7" s="65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3"/>
    </row>
    <row r="8" spans="1:21" ht="19.5" customHeight="1">
      <c r="A8" s="67"/>
      <c r="B8" s="67"/>
      <c r="C8" s="67"/>
      <c r="D8" s="67"/>
      <c r="E8" s="67"/>
      <c r="F8" s="67"/>
      <c r="G8" s="67"/>
      <c r="H8" s="68"/>
      <c r="I8" s="68"/>
      <c r="J8" s="68"/>
      <c r="K8" s="68"/>
      <c r="L8" s="75"/>
      <c r="M8" s="75"/>
      <c r="N8" s="68"/>
      <c r="O8" s="68"/>
      <c r="P8" s="68"/>
      <c r="Q8" s="68"/>
      <c r="R8" s="68"/>
      <c r="S8" s="68"/>
      <c r="T8" s="68"/>
      <c r="U8" s="67"/>
    </row>
    <row r="9" spans="1:21" ht="19.5" customHeight="1">
      <c r="A9" s="67"/>
      <c r="B9" s="67"/>
      <c r="C9" s="67"/>
      <c r="D9" s="67"/>
      <c r="E9" s="67"/>
      <c r="F9" s="67"/>
      <c r="G9" s="67"/>
      <c r="H9" s="68"/>
      <c r="I9" s="68"/>
      <c r="J9" s="68"/>
      <c r="K9" s="68"/>
      <c r="L9" s="75"/>
      <c r="M9" s="75"/>
      <c r="N9" s="68"/>
      <c r="O9" s="68"/>
      <c r="P9" s="68"/>
      <c r="Q9" s="68"/>
      <c r="R9" s="68"/>
      <c r="S9" s="68"/>
      <c r="T9" s="68"/>
      <c r="U9" s="67"/>
    </row>
    <row r="10" spans="1:21" ht="19.5" customHeight="1">
      <c r="A10" s="67"/>
      <c r="B10" s="67"/>
      <c r="C10" s="67"/>
      <c r="D10" s="67"/>
      <c r="E10" s="67"/>
      <c r="F10" s="67"/>
      <c r="G10" s="67"/>
      <c r="H10" s="68"/>
      <c r="I10" s="68"/>
      <c r="J10" s="68"/>
      <c r="K10" s="68"/>
      <c r="L10" s="75"/>
      <c r="M10" s="75"/>
      <c r="N10" s="68"/>
      <c r="O10" s="68"/>
      <c r="P10" s="68"/>
      <c r="Q10" s="68"/>
      <c r="R10" s="68"/>
      <c r="S10" s="68"/>
      <c r="T10" s="68"/>
      <c r="U10" s="67"/>
    </row>
    <row r="11" spans="1:21" ht="19.5" customHeight="1">
      <c r="A11" s="67"/>
      <c r="B11" s="67"/>
      <c r="C11" s="67"/>
      <c r="D11" s="67"/>
      <c r="E11" s="67"/>
      <c r="F11" s="67"/>
      <c r="G11" s="67"/>
      <c r="H11" s="68"/>
      <c r="I11" s="68"/>
      <c r="J11" s="68"/>
      <c r="K11" s="68"/>
      <c r="L11" s="75"/>
      <c r="M11" s="68"/>
      <c r="N11" s="68"/>
      <c r="O11" s="68"/>
      <c r="P11" s="68"/>
      <c r="Q11" s="68"/>
      <c r="R11" s="68"/>
      <c r="S11" s="68"/>
      <c r="T11" s="68"/>
      <c r="U11" s="67"/>
    </row>
    <row r="12" spans="1:21" ht="19.5" customHeight="1">
      <c r="A12" s="67"/>
      <c r="B12" s="67"/>
      <c r="C12" s="67"/>
      <c r="D12" s="67"/>
      <c r="E12" s="67"/>
      <c r="F12" s="67"/>
      <c r="G12" s="67"/>
      <c r="H12" s="68"/>
      <c r="I12" s="68"/>
      <c r="J12" s="68"/>
      <c r="K12" s="68"/>
      <c r="L12" s="75"/>
      <c r="M12" s="68"/>
      <c r="N12" s="68"/>
      <c r="O12" s="68"/>
      <c r="P12" s="68"/>
      <c r="Q12" s="68"/>
      <c r="R12" s="68"/>
      <c r="S12" s="68"/>
      <c r="T12" s="68"/>
      <c r="U12" s="67"/>
    </row>
    <row r="13" spans="1:21" ht="19.5" customHeight="1">
      <c r="A13" s="67"/>
      <c r="B13" s="67"/>
      <c r="C13" s="67"/>
      <c r="D13" s="69"/>
      <c r="E13" s="67"/>
      <c r="F13" s="67"/>
      <c r="G13" s="67"/>
      <c r="H13" s="68"/>
      <c r="I13" s="68"/>
      <c r="J13" s="68"/>
      <c r="K13" s="68"/>
      <c r="L13" s="75"/>
      <c r="M13" s="68"/>
      <c r="N13" s="68"/>
      <c r="O13" s="68"/>
      <c r="P13" s="68"/>
      <c r="Q13" s="68"/>
      <c r="R13" s="68"/>
      <c r="S13" s="68"/>
      <c r="T13" s="68"/>
      <c r="U13" s="67"/>
    </row>
    <row r="14" spans="1:21" ht="19.5" customHeight="1">
      <c r="A14" s="67"/>
      <c r="B14" s="67"/>
      <c r="C14" s="67"/>
      <c r="D14" s="67"/>
      <c r="E14" s="67"/>
      <c r="F14" s="67"/>
      <c r="G14" s="67"/>
      <c r="H14" s="68"/>
      <c r="I14" s="68"/>
      <c r="J14" s="68"/>
      <c r="K14" s="68"/>
      <c r="L14" s="75"/>
      <c r="M14" s="75"/>
      <c r="N14" s="68"/>
      <c r="O14" s="68"/>
      <c r="P14" s="68"/>
      <c r="Q14" s="68"/>
      <c r="R14" s="68"/>
      <c r="S14" s="68"/>
      <c r="T14" s="68"/>
      <c r="U14" s="67"/>
    </row>
    <row r="15" spans="1:21" ht="19.5" customHeight="1">
      <c r="A15" s="67"/>
      <c r="B15" s="67"/>
      <c r="C15" s="67"/>
      <c r="D15" s="67"/>
      <c r="E15" s="67"/>
      <c r="F15" s="67"/>
      <c r="G15" s="67"/>
      <c r="H15" s="68"/>
      <c r="I15" s="68"/>
      <c r="J15" s="68"/>
      <c r="K15" s="68"/>
      <c r="L15" s="68"/>
      <c r="M15" s="75"/>
      <c r="N15" s="75"/>
      <c r="O15" s="68"/>
      <c r="P15" s="68"/>
      <c r="Q15" s="68"/>
      <c r="R15" s="68"/>
      <c r="S15" s="68"/>
      <c r="T15" s="68"/>
      <c r="U15" s="67"/>
    </row>
    <row r="16" spans="1:21" ht="19.5" customHeight="1">
      <c r="A16" s="67"/>
      <c r="B16" s="67"/>
      <c r="C16" s="67"/>
      <c r="D16" s="67"/>
      <c r="E16" s="67"/>
      <c r="F16" s="67"/>
      <c r="G16" s="67"/>
      <c r="H16" s="68"/>
      <c r="I16" s="68"/>
      <c r="J16" s="68"/>
      <c r="K16" s="68"/>
      <c r="L16" s="68"/>
      <c r="M16" s="75"/>
      <c r="N16" s="75"/>
      <c r="O16" s="68"/>
      <c r="P16" s="68"/>
      <c r="Q16" s="68"/>
      <c r="R16" s="68"/>
      <c r="S16" s="68"/>
      <c r="T16" s="68"/>
      <c r="U16" s="67"/>
    </row>
    <row r="17" spans="1:21" ht="19.5" customHeight="1">
      <c r="A17" s="67"/>
      <c r="B17" s="67"/>
      <c r="C17" s="67"/>
      <c r="D17" s="67"/>
      <c r="E17" s="67"/>
      <c r="F17" s="67"/>
      <c r="G17" s="67"/>
      <c r="H17" s="68"/>
      <c r="I17" s="68"/>
      <c r="J17" s="68"/>
      <c r="K17" s="68"/>
      <c r="L17" s="68"/>
      <c r="M17" s="75"/>
      <c r="N17" s="75"/>
      <c r="O17" s="75"/>
      <c r="P17" s="68"/>
      <c r="Q17" s="68"/>
      <c r="R17" s="68"/>
      <c r="S17" s="68"/>
      <c r="T17" s="68"/>
      <c r="U17" s="67"/>
    </row>
    <row r="18" spans="1:21" ht="19.5" customHeight="1">
      <c r="A18" s="67"/>
      <c r="B18" s="67"/>
      <c r="C18" s="67"/>
      <c r="D18" s="67"/>
      <c r="E18" s="67"/>
      <c r="F18" s="67"/>
      <c r="G18" s="67"/>
      <c r="H18" s="68"/>
      <c r="I18" s="68"/>
      <c r="J18" s="68"/>
      <c r="K18" s="68"/>
      <c r="L18" s="68"/>
      <c r="M18" s="68"/>
      <c r="N18" s="75"/>
      <c r="O18" s="75"/>
      <c r="P18" s="68"/>
      <c r="Q18" s="68"/>
      <c r="R18" s="68"/>
      <c r="S18" s="68"/>
      <c r="T18" s="68"/>
      <c r="U18" s="67"/>
    </row>
    <row r="19" spans="1:21" ht="19.5" customHeight="1">
      <c r="A19" s="67"/>
      <c r="B19" s="67"/>
      <c r="C19" s="67"/>
      <c r="D19" s="67"/>
      <c r="E19" s="67"/>
      <c r="F19" s="67"/>
      <c r="G19" s="67"/>
      <c r="H19" s="68"/>
      <c r="I19" s="68"/>
      <c r="J19" s="68"/>
      <c r="K19" s="68"/>
      <c r="L19" s="68"/>
      <c r="M19" s="68"/>
      <c r="N19" s="75"/>
      <c r="O19" s="75"/>
      <c r="P19" s="68"/>
      <c r="Q19" s="68"/>
      <c r="R19" s="68"/>
      <c r="S19" s="68"/>
      <c r="T19" s="68"/>
      <c r="U19" s="67"/>
    </row>
    <row r="20" spans="1:21" ht="12.75" customHeight="1">
      <c r="H20" s="9"/>
      <c r="I20" s="9"/>
      <c r="J20" s="9"/>
      <c r="K20" s="9"/>
      <c r="L20" s="9"/>
      <c r="M20" s="9"/>
      <c r="N20" s="9"/>
      <c r="O20" s="6"/>
      <c r="P20" s="9"/>
      <c r="Q20" s="9"/>
      <c r="R20" s="9"/>
      <c r="S20" s="9"/>
      <c r="T20" s="9"/>
    </row>
  </sheetData>
  <mergeCells count="12">
    <mergeCell ref="A4:A6"/>
    <mergeCell ref="B4:B6"/>
    <mergeCell ref="C4:C6"/>
    <mergeCell ref="D4:D6"/>
    <mergeCell ref="E4:E6"/>
    <mergeCell ref="Q5:Q6"/>
    <mergeCell ref="U4:U6"/>
    <mergeCell ref="F5:F6"/>
    <mergeCell ref="G5:G6"/>
    <mergeCell ref="H5:H6"/>
    <mergeCell ref="L5:L6"/>
    <mergeCell ref="M5:M6"/>
  </mergeCells>
  <phoneticPr fontId="29" type="noConversion"/>
  <pageMargins left="0.75" right="0.75" top="1" bottom="1" header="0.5" footer="0.5"/>
  <pageSetup paperSize="9" scale="72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L17"/>
  <sheetViews>
    <sheetView workbookViewId="0">
      <selection activeCell="T20" sqref="T20"/>
    </sheetView>
  </sheetViews>
  <sheetFormatPr defaultColWidth="9.140625" defaultRowHeight="12.75"/>
  <cols>
    <col min="1" max="1" width="13.140625" style="34" customWidth="1"/>
    <col min="2" max="4" width="2.5703125" style="34" customWidth="1"/>
    <col min="5" max="5" width="9.5703125" style="34" customWidth="1"/>
    <col min="6" max="6" width="7.7109375" style="34" customWidth="1"/>
    <col min="7" max="8" width="4.28515625" style="34" customWidth="1"/>
    <col min="9" max="10" width="6.7109375" style="34" customWidth="1"/>
    <col min="11" max="13" width="4.28515625" style="34" customWidth="1"/>
    <col min="14" max="15" width="6.7109375" style="34" customWidth="1"/>
    <col min="16" max="16" width="7.7109375" style="34" customWidth="1"/>
    <col min="17" max="18" width="4.28515625" style="34" customWidth="1"/>
    <col min="19" max="19" width="6.7109375" style="34" customWidth="1"/>
    <col min="20" max="20" width="7.7109375" style="34" customWidth="1"/>
    <col min="21" max="21" width="5.140625" style="34" customWidth="1"/>
    <col min="22" max="23" width="4.28515625" style="34" customWidth="1"/>
    <col min="24" max="24" width="4.7109375" style="34" customWidth="1"/>
    <col min="25" max="25" width="5.7109375" style="34" customWidth="1"/>
    <col min="26" max="27" width="4.28515625" style="34" customWidth="1"/>
    <col min="28" max="28" width="4.7109375" style="34" customWidth="1"/>
    <col min="29" max="29" width="5.7109375" style="34" customWidth="1"/>
    <col min="30" max="31" width="4.28515625" style="34" customWidth="1"/>
    <col min="32" max="32" width="3.7109375" style="34" customWidth="1"/>
    <col min="33" max="33" width="4.7109375" style="34" customWidth="1"/>
    <col min="34" max="34" width="4.42578125" style="34" customWidth="1"/>
    <col min="35" max="35" width="9.7109375" style="34" customWidth="1"/>
    <col min="36" max="16384" width="9.140625" style="34"/>
  </cols>
  <sheetData>
    <row r="1" spans="1:38">
      <c r="A1" s="35" t="s">
        <v>254</v>
      </c>
    </row>
    <row r="2" spans="1:38" s="29" customFormat="1" ht="35.25" customHeight="1">
      <c r="A2" s="163" t="s">
        <v>255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</row>
    <row r="3" spans="1:38" ht="15">
      <c r="A3" s="36"/>
      <c r="AH3" s="51" t="s">
        <v>233</v>
      </c>
    </row>
    <row r="4" spans="1:38" s="30" customFormat="1" ht="15.4" customHeight="1">
      <c r="A4" s="156" t="s">
        <v>84</v>
      </c>
      <c r="B4" s="160" t="s">
        <v>125</v>
      </c>
      <c r="C4" s="160" t="s">
        <v>49</v>
      </c>
      <c r="D4" s="160" t="s">
        <v>49</v>
      </c>
      <c r="E4" s="160" t="s">
        <v>49</v>
      </c>
      <c r="F4" s="164" t="s">
        <v>256</v>
      </c>
      <c r="G4" s="164" t="s">
        <v>49</v>
      </c>
      <c r="H4" s="164" t="s">
        <v>49</v>
      </c>
      <c r="I4" s="164"/>
      <c r="J4" s="164" t="s">
        <v>49</v>
      </c>
      <c r="K4" s="164" t="s">
        <v>49</v>
      </c>
      <c r="L4" s="164" t="s">
        <v>49</v>
      </c>
      <c r="M4" s="164"/>
      <c r="N4" s="164"/>
      <c r="O4" s="164" t="s">
        <v>49</v>
      </c>
      <c r="P4" s="164" t="s">
        <v>49</v>
      </c>
      <c r="Q4" s="164" t="s">
        <v>49</v>
      </c>
      <c r="R4" s="164"/>
      <c r="S4" s="164"/>
      <c r="T4" s="164" t="s">
        <v>49</v>
      </c>
      <c r="U4" s="164" t="s">
        <v>49</v>
      </c>
      <c r="V4" s="165" t="s">
        <v>226</v>
      </c>
      <c r="W4" s="165" t="s">
        <v>49</v>
      </c>
      <c r="X4" s="165"/>
      <c r="Y4" s="165" t="s">
        <v>49</v>
      </c>
      <c r="Z4" s="165" t="s">
        <v>49</v>
      </c>
      <c r="AA4" s="165" t="s">
        <v>49</v>
      </c>
      <c r="AB4" s="165"/>
      <c r="AC4" s="165" t="s">
        <v>49</v>
      </c>
      <c r="AD4" s="165" t="s">
        <v>49</v>
      </c>
      <c r="AE4" s="165" t="s">
        <v>49</v>
      </c>
      <c r="AF4" s="165"/>
      <c r="AG4" s="165" t="s">
        <v>49</v>
      </c>
      <c r="AH4" s="165" t="s">
        <v>49</v>
      </c>
    </row>
    <row r="5" spans="1:38" s="30" customFormat="1" ht="15.4" customHeight="1">
      <c r="A5" s="157" t="s">
        <v>49</v>
      </c>
      <c r="B5" s="158" t="s">
        <v>125</v>
      </c>
      <c r="C5" s="158" t="s">
        <v>49</v>
      </c>
      <c r="D5" s="158" t="s">
        <v>49</v>
      </c>
      <c r="E5" s="158" t="s">
        <v>49</v>
      </c>
      <c r="F5" s="158" t="s">
        <v>257</v>
      </c>
      <c r="G5" s="158" t="s">
        <v>49</v>
      </c>
      <c r="H5" s="158" t="s">
        <v>49</v>
      </c>
      <c r="I5" s="158"/>
      <c r="J5" s="158" t="s">
        <v>49</v>
      </c>
      <c r="K5" s="158" t="s">
        <v>258</v>
      </c>
      <c r="L5" s="158" t="s">
        <v>49</v>
      </c>
      <c r="M5" s="158"/>
      <c r="N5" s="158"/>
      <c r="O5" s="158" t="s">
        <v>49</v>
      </c>
      <c r="P5" s="158" t="s">
        <v>259</v>
      </c>
      <c r="Q5" s="158" t="s">
        <v>49</v>
      </c>
      <c r="R5" s="158"/>
      <c r="S5" s="158"/>
      <c r="T5" s="158" t="s">
        <v>49</v>
      </c>
      <c r="U5" s="158" t="s">
        <v>260</v>
      </c>
      <c r="V5" s="158" t="s">
        <v>257</v>
      </c>
      <c r="W5" s="158" t="s">
        <v>49</v>
      </c>
      <c r="X5" s="158"/>
      <c r="Y5" s="158" t="s">
        <v>49</v>
      </c>
      <c r="Z5" s="158" t="s">
        <v>258</v>
      </c>
      <c r="AA5" s="158" t="s">
        <v>49</v>
      </c>
      <c r="AB5" s="158"/>
      <c r="AC5" s="158" t="s">
        <v>49</v>
      </c>
      <c r="AD5" s="158" t="s">
        <v>259</v>
      </c>
      <c r="AE5" s="158" t="s">
        <v>49</v>
      </c>
      <c r="AF5" s="158"/>
      <c r="AG5" s="158" t="s">
        <v>49</v>
      </c>
      <c r="AH5" s="159" t="s">
        <v>260</v>
      </c>
    </row>
    <row r="6" spans="1:38" s="30" customFormat="1" ht="69.75" customHeight="1">
      <c r="A6" s="157" t="s">
        <v>49</v>
      </c>
      <c r="B6" s="158" t="s">
        <v>261</v>
      </c>
      <c r="C6" s="158" t="s">
        <v>49</v>
      </c>
      <c r="D6" s="158" t="s">
        <v>49</v>
      </c>
      <c r="E6" s="37" t="s">
        <v>262</v>
      </c>
      <c r="F6" s="37" t="s">
        <v>263</v>
      </c>
      <c r="G6" s="37" t="s">
        <v>264</v>
      </c>
      <c r="H6" s="37" t="s">
        <v>265</v>
      </c>
      <c r="I6" s="37" t="s">
        <v>266</v>
      </c>
      <c r="J6" s="37" t="s">
        <v>267</v>
      </c>
      <c r="K6" s="37" t="s">
        <v>263</v>
      </c>
      <c r="L6" s="37" t="s">
        <v>264</v>
      </c>
      <c r="M6" s="37" t="s">
        <v>265</v>
      </c>
      <c r="N6" s="37" t="s">
        <v>266</v>
      </c>
      <c r="O6" s="37" t="s">
        <v>267</v>
      </c>
      <c r="P6" s="37" t="s">
        <v>263</v>
      </c>
      <c r="Q6" s="37" t="s">
        <v>264</v>
      </c>
      <c r="R6" s="37" t="s">
        <v>265</v>
      </c>
      <c r="S6" s="37" t="s">
        <v>266</v>
      </c>
      <c r="T6" s="37" t="s">
        <v>267</v>
      </c>
      <c r="U6" s="158" t="s">
        <v>49</v>
      </c>
      <c r="V6" s="37" t="s">
        <v>268</v>
      </c>
      <c r="W6" s="37" t="s">
        <v>269</v>
      </c>
      <c r="X6" s="37" t="s">
        <v>270</v>
      </c>
      <c r="Y6" s="37" t="s">
        <v>271</v>
      </c>
      <c r="Z6" s="37" t="s">
        <v>268</v>
      </c>
      <c r="AA6" s="37" t="s">
        <v>269</v>
      </c>
      <c r="AB6" s="37" t="s">
        <v>270</v>
      </c>
      <c r="AC6" s="37" t="s">
        <v>271</v>
      </c>
      <c r="AD6" s="37" t="s">
        <v>268</v>
      </c>
      <c r="AE6" s="37" t="s">
        <v>269</v>
      </c>
      <c r="AF6" s="37" t="s">
        <v>270</v>
      </c>
      <c r="AG6" s="37" t="s">
        <v>271</v>
      </c>
      <c r="AH6" s="159" t="s">
        <v>260</v>
      </c>
    </row>
    <row r="7" spans="1:38" s="31" customFormat="1" ht="59.25" customHeight="1">
      <c r="A7" s="38" t="s">
        <v>116</v>
      </c>
      <c r="B7" s="161">
        <v>2010301</v>
      </c>
      <c r="C7" s="161"/>
      <c r="D7" s="161"/>
      <c r="E7" s="38" t="s">
        <v>272</v>
      </c>
      <c r="F7" s="40">
        <f>I7+J7</f>
        <v>134000</v>
      </c>
      <c r="G7" s="40"/>
      <c r="H7" s="40"/>
      <c r="I7" s="40">
        <v>80000</v>
      </c>
      <c r="J7" s="40">
        <v>54000</v>
      </c>
      <c r="K7" s="40"/>
      <c r="L7" s="40"/>
      <c r="M7" s="40"/>
      <c r="N7" s="40">
        <v>82000</v>
      </c>
      <c r="O7" s="40">
        <v>56000</v>
      </c>
      <c r="P7" s="40">
        <f>S7+T7</f>
        <v>-4000</v>
      </c>
      <c r="Q7" s="40"/>
      <c r="R7" s="40"/>
      <c r="S7" s="40">
        <f>I7-N7</f>
        <v>-2000</v>
      </c>
      <c r="T7" s="40">
        <f>J7-O7</f>
        <v>-2000</v>
      </c>
      <c r="U7" s="40"/>
      <c r="V7" s="40"/>
      <c r="W7" s="40">
        <v>2</v>
      </c>
      <c r="X7" s="40">
        <v>48</v>
      </c>
      <c r="Y7" s="40">
        <v>550</v>
      </c>
      <c r="Z7" s="40"/>
      <c r="AA7" s="40">
        <v>2</v>
      </c>
      <c r="AB7" s="40">
        <v>60</v>
      </c>
      <c r="AC7" s="40">
        <v>600</v>
      </c>
      <c r="AD7" s="40"/>
      <c r="AE7" s="40">
        <v>0</v>
      </c>
      <c r="AF7" s="40">
        <f>X7-AB7</f>
        <v>-12</v>
      </c>
      <c r="AG7" s="40">
        <f>Y7-AC7</f>
        <v>-50</v>
      </c>
      <c r="AH7" s="52"/>
      <c r="AJ7" s="53"/>
      <c r="AK7" s="53"/>
      <c r="AL7" s="53"/>
    </row>
    <row r="8" spans="1:38" s="31" customFormat="1" ht="24" customHeight="1">
      <c r="A8" s="41"/>
      <c r="B8" s="161"/>
      <c r="C8" s="161"/>
      <c r="D8" s="161"/>
      <c r="E8" s="39"/>
      <c r="F8" s="40"/>
      <c r="G8" s="40"/>
      <c r="H8" s="40"/>
      <c r="I8" s="40"/>
      <c r="J8" s="40"/>
      <c r="K8" s="40"/>
      <c r="L8" s="40"/>
      <c r="M8" s="45"/>
      <c r="N8" s="45"/>
      <c r="O8" s="45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52"/>
      <c r="AJ8" s="53"/>
      <c r="AK8" s="53"/>
      <c r="AL8" s="53"/>
    </row>
    <row r="9" spans="1:38" s="31" customFormat="1" ht="24" customHeight="1">
      <c r="A9" s="41"/>
      <c r="B9" s="161"/>
      <c r="C9" s="161"/>
      <c r="D9" s="161"/>
      <c r="E9" s="39"/>
      <c r="F9" s="40"/>
      <c r="G9" s="40"/>
      <c r="H9" s="40"/>
      <c r="I9" s="40"/>
      <c r="J9" s="40"/>
      <c r="K9" s="40"/>
      <c r="L9" s="47"/>
      <c r="M9" s="48"/>
      <c r="N9" s="49"/>
      <c r="O9" s="49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52"/>
      <c r="AJ9" s="54"/>
      <c r="AK9" s="54"/>
      <c r="AL9" s="53"/>
    </row>
    <row r="10" spans="1:38" s="31" customFormat="1" ht="24" customHeight="1">
      <c r="A10" s="41"/>
      <c r="B10" s="162"/>
      <c r="C10" s="162"/>
      <c r="D10" s="162"/>
      <c r="E10" s="39"/>
      <c r="F10" s="40"/>
      <c r="G10" s="40"/>
      <c r="H10" s="40"/>
      <c r="I10" s="40"/>
      <c r="J10" s="40"/>
      <c r="K10" s="40"/>
      <c r="L10" s="47"/>
      <c r="M10" s="49"/>
      <c r="N10" s="48"/>
      <c r="O10" s="48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6"/>
      <c r="AH10" s="52"/>
      <c r="AJ10" s="53"/>
      <c r="AK10" s="53"/>
      <c r="AL10" s="53"/>
    </row>
    <row r="11" spans="1:38" s="31" customFormat="1" ht="24" customHeight="1">
      <c r="A11" s="43"/>
      <c r="B11" s="161"/>
      <c r="C11" s="161"/>
      <c r="D11" s="161"/>
      <c r="E11" s="39"/>
      <c r="F11" s="40"/>
      <c r="G11" s="40"/>
      <c r="H11" s="40"/>
      <c r="I11" s="40"/>
      <c r="J11" s="40"/>
      <c r="K11" s="40"/>
      <c r="L11" s="40"/>
      <c r="M11" s="50"/>
      <c r="N11" s="50"/>
      <c r="O11" s="5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52"/>
      <c r="AI11" s="55"/>
      <c r="AJ11" s="53"/>
      <c r="AK11" s="53"/>
      <c r="AL11" s="53"/>
    </row>
    <row r="12" spans="1:38" s="31" customFormat="1" ht="24" customHeight="1">
      <c r="A12" s="41"/>
      <c r="B12" s="161"/>
      <c r="C12" s="161"/>
      <c r="D12" s="161"/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52"/>
      <c r="AI12" s="55"/>
      <c r="AJ12" s="53"/>
      <c r="AK12" s="53"/>
      <c r="AL12" s="53"/>
    </row>
    <row r="13" spans="1:38" s="31" customFormat="1" ht="24" customHeight="1">
      <c r="A13" s="41"/>
      <c r="B13" s="161"/>
      <c r="C13" s="161"/>
      <c r="D13" s="161"/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52"/>
      <c r="AI13" s="55"/>
      <c r="AJ13" s="53"/>
      <c r="AK13" s="53"/>
      <c r="AL13" s="53"/>
    </row>
    <row r="14" spans="1:38" s="31" customFormat="1" ht="24" customHeight="1">
      <c r="A14" s="44"/>
      <c r="B14" s="161"/>
      <c r="C14" s="161"/>
      <c r="D14" s="161"/>
      <c r="E14" s="42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56"/>
      <c r="AJ14" s="53"/>
      <c r="AK14" s="53"/>
      <c r="AL14" s="53"/>
    </row>
    <row r="15" spans="1:38" s="31" customFormat="1" ht="24" customHeight="1">
      <c r="A15" s="41"/>
      <c r="B15" s="161"/>
      <c r="C15" s="161"/>
      <c r="D15" s="161"/>
      <c r="E15" s="39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56"/>
      <c r="AJ15" s="57"/>
      <c r="AK15" s="57"/>
      <c r="AL15" s="57"/>
    </row>
    <row r="16" spans="1:38" s="32" customFormat="1" ht="42" customHeight="1">
      <c r="A16" s="152" t="s">
        <v>342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</row>
    <row r="17" spans="1:34" s="33" customFormat="1" ht="32.25" customHeight="1">
      <c r="A17" s="154" t="s">
        <v>343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</row>
  </sheetData>
  <mergeCells count="25">
    <mergeCell ref="A2:AH2"/>
    <mergeCell ref="F4:U4"/>
    <mergeCell ref="V4:AH4"/>
    <mergeCell ref="F5:J5"/>
    <mergeCell ref="K5:O5"/>
    <mergeCell ref="P5:T5"/>
    <mergeCell ref="V5:Y5"/>
    <mergeCell ref="Z5:AC5"/>
    <mergeCell ref="AD5:AG5"/>
    <mergeCell ref="A16:AH16"/>
    <mergeCell ref="A17:AH17"/>
    <mergeCell ref="A4:A6"/>
    <mergeCell ref="U5:U6"/>
    <mergeCell ref="AH5:AH6"/>
    <mergeCell ref="B4:E5"/>
    <mergeCell ref="B11:D11"/>
    <mergeCell ref="B12:D12"/>
    <mergeCell ref="B13:D13"/>
    <mergeCell ref="B14:D14"/>
    <mergeCell ref="B15:D15"/>
    <mergeCell ref="B6:D6"/>
    <mergeCell ref="B7:D7"/>
    <mergeCell ref="B8:D8"/>
    <mergeCell ref="B9:D9"/>
    <mergeCell ref="B10:D10"/>
  </mergeCells>
  <phoneticPr fontId="29" type="noConversion"/>
  <pageMargins left="0.22986111111111099" right="0.16944444444444401" top="0.61944444444444402" bottom="1" header="0.5" footer="0.5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L14"/>
  <sheetViews>
    <sheetView showGridLines="0" showZeros="0" topLeftCell="A4" workbookViewId="0">
      <selection activeCell="D8" sqref="D8"/>
    </sheetView>
  </sheetViews>
  <sheetFormatPr defaultColWidth="7.7109375" defaultRowHeight="18" customHeight="1"/>
  <cols>
    <col min="1" max="1" width="8.5703125" style="5" customWidth="1"/>
    <col min="2" max="2" width="23.5703125" style="5" customWidth="1"/>
    <col min="3" max="3" width="4.140625" style="5" customWidth="1"/>
    <col min="4" max="4" width="4.5703125" style="5" customWidth="1"/>
    <col min="5" max="5" width="3.7109375" style="6" customWidth="1"/>
    <col min="6" max="6" width="2.85546875" style="6" customWidth="1"/>
    <col min="7" max="8" width="3.7109375" style="6" customWidth="1"/>
    <col min="9" max="11" width="2.85546875" style="6" customWidth="1"/>
    <col min="12" max="12" width="3.7109375" style="6" customWidth="1"/>
    <col min="13" max="29" width="2.85546875" style="6" customWidth="1"/>
    <col min="30" max="31" width="3.7109375" style="6" customWidth="1"/>
    <col min="32" max="37" width="2.85546875" style="6" customWidth="1"/>
    <col min="38" max="38" width="3.85546875" style="6" customWidth="1"/>
    <col min="39" max="41" width="2.85546875" style="6" customWidth="1"/>
    <col min="42" max="42" width="3.140625" style="6" customWidth="1"/>
    <col min="43" max="48" width="2.85546875" style="6" customWidth="1"/>
    <col min="49" max="49" width="3.7109375" style="6" customWidth="1"/>
    <col min="50" max="53" width="2.85546875" style="6" customWidth="1"/>
    <col min="54" max="54" width="3.7109375" style="6" customWidth="1"/>
    <col min="55" max="78" width="2.85546875" style="6" customWidth="1"/>
    <col min="79" max="142" width="7.7109375" style="5" customWidth="1"/>
    <col min="143" max="16384" width="7.7109375" style="7"/>
  </cols>
  <sheetData>
    <row r="1" spans="1:142" ht="18" customHeight="1">
      <c r="A1" s="173" t="s">
        <v>273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</row>
    <row r="2" spans="1:142" s="1" customFormat="1" ht="18" customHeight="1">
      <c r="A2" s="174" t="s">
        <v>274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1:142" ht="15" customHeight="1">
      <c r="A3" s="7"/>
      <c r="B3" s="7"/>
      <c r="D3" s="8"/>
      <c r="E3" s="9"/>
      <c r="F3" s="9"/>
      <c r="BV3" s="175" t="s">
        <v>275</v>
      </c>
      <c r="BW3" s="175"/>
      <c r="BX3" s="175"/>
      <c r="BY3" s="175"/>
      <c r="BZ3" s="175"/>
    </row>
    <row r="4" spans="1:142" s="2" customFormat="1" ht="15" customHeight="1">
      <c r="A4" s="176" t="s">
        <v>83</v>
      </c>
      <c r="B4" s="177" t="s">
        <v>84</v>
      </c>
      <c r="C4" s="177" t="s">
        <v>276</v>
      </c>
      <c r="D4" s="177" t="s">
        <v>277</v>
      </c>
      <c r="E4" s="172" t="s">
        <v>278</v>
      </c>
      <c r="F4" s="172"/>
      <c r="G4" s="172"/>
      <c r="H4" s="172"/>
      <c r="I4" s="172"/>
      <c r="J4" s="172"/>
      <c r="K4" s="172"/>
      <c r="L4" s="172" t="s">
        <v>279</v>
      </c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</row>
    <row r="5" spans="1:142" s="2" customFormat="1" ht="25.5" customHeight="1">
      <c r="A5" s="177"/>
      <c r="B5" s="177"/>
      <c r="C5" s="177"/>
      <c r="D5" s="177"/>
      <c r="E5" s="168" t="s">
        <v>280</v>
      </c>
      <c r="F5" s="168" t="s">
        <v>281</v>
      </c>
      <c r="G5" s="168" t="s">
        <v>282</v>
      </c>
      <c r="H5" s="168" t="s">
        <v>283</v>
      </c>
      <c r="I5" s="168"/>
      <c r="J5" s="168" t="s">
        <v>284</v>
      </c>
      <c r="K5" s="168" t="s">
        <v>285</v>
      </c>
      <c r="L5" s="168" t="s">
        <v>286</v>
      </c>
      <c r="M5" s="168" t="s">
        <v>287</v>
      </c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 t="s">
        <v>288</v>
      </c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7" t="s">
        <v>289</v>
      </c>
      <c r="BK5" s="167"/>
      <c r="BL5" s="167"/>
      <c r="BM5" s="167"/>
      <c r="BN5" s="167" t="s">
        <v>290</v>
      </c>
      <c r="BO5" s="167"/>
      <c r="BP5" s="167"/>
      <c r="BQ5" s="167"/>
      <c r="BR5" s="167" t="s">
        <v>291</v>
      </c>
      <c r="BS5" s="167"/>
      <c r="BT5" s="167"/>
      <c r="BU5" s="167"/>
      <c r="BV5" s="167" t="s">
        <v>292</v>
      </c>
      <c r="BW5" s="167"/>
      <c r="BX5" s="167"/>
      <c r="BY5" s="167"/>
      <c r="BZ5" s="167"/>
    </row>
    <row r="6" spans="1:142" ht="27.75" customHeight="1">
      <c r="A6" s="177"/>
      <c r="B6" s="177"/>
      <c r="C6" s="177"/>
      <c r="D6" s="177"/>
      <c r="E6" s="168"/>
      <c r="F6" s="168"/>
      <c r="G6" s="168"/>
      <c r="H6" s="168" t="s">
        <v>293</v>
      </c>
      <c r="I6" s="168" t="s">
        <v>294</v>
      </c>
      <c r="J6" s="168"/>
      <c r="K6" s="168"/>
      <c r="L6" s="168"/>
      <c r="M6" s="168" t="s">
        <v>295</v>
      </c>
      <c r="N6" s="168" t="s">
        <v>296</v>
      </c>
      <c r="O6" s="168"/>
      <c r="P6" s="168"/>
      <c r="Q6" s="168"/>
      <c r="R6" s="168"/>
      <c r="S6" s="168"/>
      <c r="T6" s="168"/>
      <c r="U6" s="168"/>
      <c r="V6" s="168"/>
      <c r="W6" s="168" t="s">
        <v>297</v>
      </c>
      <c r="X6" s="168"/>
      <c r="Y6" s="168"/>
      <c r="Z6" s="168"/>
      <c r="AA6" s="168"/>
      <c r="AB6" s="168"/>
      <c r="AC6" s="168" t="s">
        <v>298</v>
      </c>
      <c r="AD6" s="172" t="s">
        <v>282</v>
      </c>
      <c r="AE6" s="167" t="s">
        <v>299</v>
      </c>
      <c r="AF6" s="167" t="s">
        <v>300</v>
      </c>
      <c r="AG6" s="167" t="s">
        <v>301</v>
      </c>
      <c r="AH6" s="169" t="s">
        <v>302</v>
      </c>
      <c r="AI6" s="170"/>
      <c r="AJ6" s="170"/>
      <c r="AK6" s="170"/>
      <c r="AL6" s="170"/>
      <c r="AM6" s="170"/>
      <c r="AN6" s="170"/>
      <c r="AO6" s="170"/>
      <c r="AP6" s="171"/>
      <c r="AQ6" s="172" t="s">
        <v>303</v>
      </c>
      <c r="AR6" s="172"/>
      <c r="AS6" s="172"/>
      <c r="AT6" s="172"/>
      <c r="AU6" s="172"/>
      <c r="AV6" s="172"/>
      <c r="AW6" s="172" t="s">
        <v>304</v>
      </c>
      <c r="AX6" s="172"/>
      <c r="AY6" s="172"/>
      <c r="AZ6" s="172"/>
      <c r="BA6" s="172"/>
      <c r="BB6" s="172"/>
      <c r="BC6" s="172"/>
      <c r="BD6" s="172" t="s">
        <v>297</v>
      </c>
      <c r="BE6" s="172"/>
      <c r="BF6" s="172"/>
      <c r="BG6" s="172"/>
      <c r="BH6" s="172"/>
      <c r="BI6" s="167" t="s">
        <v>298</v>
      </c>
      <c r="BJ6" s="167" t="s">
        <v>145</v>
      </c>
      <c r="BK6" s="167" t="s">
        <v>287</v>
      </c>
      <c r="BL6" s="167" t="s">
        <v>288</v>
      </c>
      <c r="BM6" s="167" t="s">
        <v>285</v>
      </c>
      <c r="BN6" s="167" t="s">
        <v>145</v>
      </c>
      <c r="BO6" s="167" t="s">
        <v>287</v>
      </c>
      <c r="BP6" s="167" t="s">
        <v>288</v>
      </c>
      <c r="BQ6" s="167" t="s">
        <v>285</v>
      </c>
      <c r="BR6" s="167" t="s">
        <v>145</v>
      </c>
      <c r="BS6" s="166" t="s">
        <v>305</v>
      </c>
      <c r="BT6" s="166" t="s">
        <v>306</v>
      </c>
      <c r="BU6" s="166" t="s">
        <v>307</v>
      </c>
      <c r="BV6" s="167" t="s">
        <v>145</v>
      </c>
      <c r="BW6" s="166" t="s">
        <v>308</v>
      </c>
      <c r="BX6" s="166" t="s">
        <v>309</v>
      </c>
      <c r="BY6" s="166" t="s">
        <v>310</v>
      </c>
      <c r="BZ6" s="166" t="s">
        <v>311</v>
      </c>
    </row>
    <row r="7" spans="1:142" ht="122.25" customHeight="1">
      <c r="A7" s="177"/>
      <c r="B7" s="177"/>
      <c r="C7" s="177"/>
      <c r="D7" s="177"/>
      <c r="E7" s="168"/>
      <c r="F7" s="168"/>
      <c r="G7" s="168"/>
      <c r="H7" s="168"/>
      <c r="I7" s="168"/>
      <c r="J7" s="168"/>
      <c r="K7" s="168"/>
      <c r="L7" s="168"/>
      <c r="M7" s="168"/>
      <c r="N7" s="11" t="s">
        <v>145</v>
      </c>
      <c r="O7" s="22" t="s">
        <v>312</v>
      </c>
      <c r="P7" s="22" t="s">
        <v>313</v>
      </c>
      <c r="Q7" s="22" t="s">
        <v>314</v>
      </c>
      <c r="R7" s="22" t="s">
        <v>315</v>
      </c>
      <c r="S7" s="22" t="s">
        <v>316</v>
      </c>
      <c r="T7" s="22" t="s">
        <v>317</v>
      </c>
      <c r="U7" s="22" t="s">
        <v>318</v>
      </c>
      <c r="V7" s="22" t="s">
        <v>319</v>
      </c>
      <c r="W7" s="22" t="s">
        <v>145</v>
      </c>
      <c r="X7" s="22" t="s">
        <v>320</v>
      </c>
      <c r="Y7" s="22" t="s">
        <v>321</v>
      </c>
      <c r="Z7" s="22" t="s">
        <v>322</v>
      </c>
      <c r="AA7" s="22" t="s">
        <v>323</v>
      </c>
      <c r="AB7" s="22" t="s">
        <v>324</v>
      </c>
      <c r="AC7" s="168"/>
      <c r="AD7" s="172"/>
      <c r="AE7" s="167"/>
      <c r="AF7" s="167"/>
      <c r="AG7" s="167"/>
      <c r="AH7" s="10" t="s">
        <v>145</v>
      </c>
      <c r="AI7" s="23" t="s">
        <v>312</v>
      </c>
      <c r="AJ7" s="24" t="s">
        <v>313</v>
      </c>
      <c r="AK7" s="24" t="s">
        <v>314</v>
      </c>
      <c r="AL7" s="24" t="s">
        <v>315</v>
      </c>
      <c r="AM7" s="24" t="s">
        <v>316</v>
      </c>
      <c r="AN7" s="24" t="s">
        <v>317</v>
      </c>
      <c r="AO7" s="24" t="s">
        <v>318</v>
      </c>
      <c r="AP7" s="24" t="s">
        <v>319</v>
      </c>
      <c r="AQ7" s="24" t="s">
        <v>145</v>
      </c>
      <c r="AR7" s="24" t="s">
        <v>325</v>
      </c>
      <c r="AS7" s="24" t="s">
        <v>326</v>
      </c>
      <c r="AT7" s="24" t="s">
        <v>327</v>
      </c>
      <c r="AU7" s="24" t="s">
        <v>328</v>
      </c>
      <c r="AV7" s="24" t="s">
        <v>329</v>
      </c>
      <c r="AW7" s="24" t="s">
        <v>145</v>
      </c>
      <c r="AX7" s="24" t="s">
        <v>330</v>
      </c>
      <c r="AY7" s="24" t="s">
        <v>331</v>
      </c>
      <c r="AZ7" s="24" t="s">
        <v>332</v>
      </c>
      <c r="BA7" s="24" t="s">
        <v>333</v>
      </c>
      <c r="BB7" s="24" t="s">
        <v>334</v>
      </c>
      <c r="BC7" s="24" t="s">
        <v>335</v>
      </c>
      <c r="BD7" s="24" t="s">
        <v>145</v>
      </c>
      <c r="BE7" s="24" t="s">
        <v>336</v>
      </c>
      <c r="BF7" s="24" t="s">
        <v>337</v>
      </c>
      <c r="BG7" s="24" t="s">
        <v>338</v>
      </c>
      <c r="BH7" s="24" t="s">
        <v>339</v>
      </c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6"/>
      <c r="BT7" s="166"/>
      <c r="BU7" s="166"/>
      <c r="BV7" s="167"/>
      <c r="BW7" s="166"/>
      <c r="BX7" s="166"/>
      <c r="BY7" s="166"/>
      <c r="BZ7" s="166"/>
    </row>
    <row r="8" spans="1:142" s="3" customFormat="1" ht="15" customHeight="1">
      <c r="A8" s="12">
        <v>420001</v>
      </c>
      <c r="B8" s="13" t="s">
        <v>117</v>
      </c>
      <c r="C8" s="14"/>
      <c r="D8" s="14"/>
      <c r="E8" s="15">
        <v>29</v>
      </c>
      <c r="F8" s="15"/>
      <c r="G8" s="15"/>
      <c r="H8" s="16"/>
      <c r="I8" s="16"/>
      <c r="J8" s="16"/>
      <c r="K8" s="16"/>
      <c r="L8" s="16">
        <f t="shared" ref="L8:L13" si="0">N8+W8+AH8+AQ8+AW8+BD8+BI8+BN8+BR8</f>
        <v>46</v>
      </c>
      <c r="M8" s="16"/>
      <c r="N8" s="16">
        <f t="shared" ref="N8:N13" si="1">SUM(O8:V8)</f>
        <v>13</v>
      </c>
      <c r="O8" s="16"/>
      <c r="P8" s="16"/>
      <c r="Q8" s="16"/>
      <c r="R8" s="16"/>
      <c r="S8" s="16">
        <v>5</v>
      </c>
      <c r="T8" s="16">
        <v>8</v>
      </c>
      <c r="U8" s="16"/>
      <c r="V8" s="16"/>
      <c r="W8" s="16">
        <f t="shared" ref="W8:W13" si="2">SUM(X8:AB8)</f>
        <v>2</v>
      </c>
      <c r="X8" s="16"/>
      <c r="Y8" s="16">
        <v>2</v>
      </c>
      <c r="Z8" s="16"/>
      <c r="AA8" s="16"/>
      <c r="AB8" s="16"/>
      <c r="AC8" s="16"/>
      <c r="AD8" s="16"/>
      <c r="AE8" s="16"/>
      <c r="AF8" s="16"/>
      <c r="AG8" s="16"/>
      <c r="AH8" s="16">
        <f t="shared" ref="AH8:AH13" si="3">SUM(AI8:AP8)</f>
        <v>0</v>
      </c>
      <c r="AI8" s="16"/>
      <c r="AJ8" s="16"/>
      <c r="AK8" s="16"/>
      <c r="AL8" s="16"/>
      <c r="AM8" s="16"/>
      <c r="AN8" s="16"/>
      <c r="AO8" s="16"/>
      <c r="AP8" s="16"/>
      <c r="AQ8" s="16">
        <f t="shared" ref="AQ8:AQ13" si="4">SUM(AR8:AV8)</f>
        <v>0</v>
      </c>
      <c r="AR8" s="16"/>
      <c r="AS8" s="16"/>
      <c r="AT8" s="16"/>
      <c r="AU8" s="16"/>
      <c r="AV8" s="16"/>
      <c r="AW8" s="16">
        <f t="shared" ref="AW8:AW13" si="5">SUM(AX8:BC8)</f>
        <v>8</v>
      </c>
      <c r="AX8" s="16"/>
      <c r="AY8" s="16"/>
      <c r="AZ8" s="16">
        <v>1</v>
      </c>
      <c r="BA8" s="16">
        <v>5</v>
      </c>
      <c r="BB8" s="16">
        <v>2</v>
      </c>
      <c r="BC8" s="16"/>
      <c r="BD8" s="16">
        <f t="shared" ref="BD8:BD13" si="6">SUM(BE8:BH8)</f>
        <v>6</v>
      </c>
      <c r="BE8" s="16">
        <v>4</v>
      </c>
      <c r="BF8" s="16">
        <v>1</v>
      </c>
      <c r="BG8" s="16">
        <v>1</v>
      </c>
      <c r="BH8" s="16"/>
      <c r="BI8" s="16">
        <v>2</v>
      </c>
      <c r="BJ8" s="16"/>
      <c r="BK8" s="16"/>
      <c r="BL8" s="16"/>
      <c r="BM8" s="16"/>
      <c r="BN8" s="16">
        <f t="shared" ref="BN8:BN13" si="7">SUM(BO8:BQ8)</f>
        <v>4</v>
      </c>
      <c r="BO8" s="16">
        <v>4</v>
      </c>
      <c r="BP8" s="16"/>
      <c r="BQ8" s="16"/>
      <c r="BR8" s="16">
        <f t="shared" ref="BR8:BR13" si="8">SUM(BS8:BU8)</f>
        <v>11</v>
      </c>
      <c r="BS8" s="16">
        <v>8</v>
      </c>
      <c r="BT8" s="16">
        <v>3</v>
      </c>
      <c r="BU8" s="16"/>
      <c r="BV8" s="16"/>
      <c r="BW8" s="16"/>
      <c r="BX8" s="16"/>
      <c r="BY8" s="16"/>
      <c r="BZ8" s="26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</row>
    <row r="9" spans="1:142" s="3" customFormat="1" ht="18" customHeight="1">
      <c r="A9" s="12">
        <v>420002</v>
      </c>
      <c r="B9" s="13" t="s">
        <v>118</v>
      </c>
      <c r="C9" s="14"/>
      <c r="D9" s="14"/>
      <c r="E9" s="15">
        <v>7</v>
      </c>
      <c r="F9" s="15"/>
      <c r="G9" s="15"/>
      <c r="H9" s="16"/>
      <c r="I9" s="16"/>
      <c r="J9" s="16"/>
      <c r="K9" s="16"/>
      <c r="L9" s="16">
        <f t="shared" si="0"/>
        <v>9</v>
      </c>
      <c r="M9" s="16"/>
      <c r="N9" s="16">
        <f t="shared" si="1"/>
        <v>4</v>
      </c>
      <c r="O9" s="16"/>
      <c r="P9" s="16"/>
      <c r="Q9" s="16"/>
      <c r="R9" s="16"/>
      <c r="S9" s="16"/>
      <c r="T9" s="16">
        <v>2</v>
      </c>
      <c r="U9" s="16">
        <v>2</v>
      </c>
      <c r="V9" s="16"/>
      <c r="W9" s="16">
        <f t="shared" si="2"/>
        <v>2</v>
      </c>
      <c r="X9" s="16"/>
      <c r="Y9" s="16">
        <v>2</v>
      </c>
      <c r="Z9" s="16"/>
      <c r="AA9" s="16"/>
      <c r="AB9" s="16"/>
      <c r="AC9" s="16"/>
      <c r="AD9" s="16"/>
      <c r="AE9" s="16"/>
      <c r="AF9" s="16"/>
      <c r="AG9" s="16"/>
      <c r="AH9" s="16">
        <f t="shared" si="3"/>
        <v>0</v>
      </c>
      <c r="AI9" s="16"/>
      <c r="AJ9" s="16"/>
      <c r="AK9" s="16"/>
      <c r="AL9" s="16"/>
      <c r="AM9" s="16"/>
      <c r="AN9" s="16"/>
      <c r="AO9" s="16"/>
      <c r="AP9" s="16"/>
      <c r="AQ9" s="16">
        <f t="shared" si="4"/>
        <v>1</v>
      </c>
      <c r="AR9" s="16"/>
      <c r="AS9" s="16"/>
      <c r="AT9" s="16"/>
      <c r="AU9" s="16"/>
      <c r="AV9" s="16">
        <v>1</v>
      </c>
      <c r="AW9" s="16">
        <f t="shared" si="5"/>
        <v>0</v>
      </c>
      <c r="AX9" s="16"/>
      <c r="AY9" s="16"/>
      <c r="AZ9" s="16"/>
      <c r="BA9" s="16"/>
      <c r="BB9" s="16"/>
      <c r="BC9" s="16"/>
      <c r="BD9" s="16">
        <f t="shared" si="6"/>
        <v>0</v>
      </c>
      <c r="BE9" s="16"/>
      <c r="BF9" s="16"/>
      <c r="BG9" s="16"/>
      <c r="BH9" s="16"/>
      <c r="BI9" s="16">
        <v>1</v>
      </c>
      <c r="BJ9" s="16"/>
      <c r="BK9" s="16"/>
      <c r="BL9" s="16"/>
      <c r="BM9" s="16"/>
      <c r="BN9" s="16">
        <f t="shared" si="7"/>
        <v>1</v>
      </c>
      <c r="BO9" s="16">
        <v>1</v>
      </c>
      <c r="BP9" s="16"/>
      <c r="BQ9" s="16"/>
      <c r="BR9" s="16">
        <f t="shared" si="8"/>
        <v>0</v>
      </c>
      <c r="BS9" s="16"/>
      <c r="BT9" s="16"/>
      <c r="BU9" s="16"/>
      <c r="BV9" s="16"/>
      <c r="BW9" s="16"/>
      <c r="BX9" s="16"/>
      <c r="BY9" s="16"/>
      <c r="BZ9" s="26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</row>
    <row r="10" spans="1:142" s="3" customFormat="1" ht="18" customHeight="1">
      <c r="A10" s="12">
        <v>420003</v>
      </c>
      <c r="B10" s="17" t="s">
        <v>119</v>
      </c>
      <c r="C10" s="14"/>
      <c r="D10" s="14"/>
      <c r="E10" s="15">
        <v>18</v>
      </c>
      <c r="F10" s="15"/>
      <c r="G10" s="15"/>
      <c r="H10" s="16"/>
      <c r="I10" s="16"/>
      <c r="J10" s="16"/>
      <c r="K10" s="16"/>
      <c r="L10" s="16">
        <f t="shared" si="0"/>
        <v>23</v>
      </c>
      <c r="M10" s="16"/>
      <c r="N10" s="16">
        <f t="shared" si="1"/>
        <v>0</v>
      </c>
      <c r="O10" s="16"/>
      <c r="P10" s="16"/>
      <c r="Q10" s="16"/>
      <c r="R10" s="16"/>
      <c r="S10" s="16"/>
      <c r="T10" s="16"/>
      <c r="U10" s="16"/>
      <c r="V10" s="16"/>
      <c r="W10" s="16">
        <f t="shared" si="2"/>
        <v>0</v>
      </c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>
        <f t="shared" si="3"/>
        <v>2</v>
      </c>
      <c r="AI10" s="16"/>
      <c r="AJ10" s="16"/>
      <c r="AK10" s="16"/>
      <c r="AL10" s="16"/>
      <c r="AM10" s="16"/>
      <c r="AN10" s="16"/>
      <c r="AO10" s="16">
        <v>2</v>
      </c>
      <c r="AP10" s="16"/>
      <c r="AQ10" s="16">
        <f t="shared" si="4"/>
        <v>14</v>
      </c>
      <c r="AR10" s="16"/>
      <c r="AS10" s="16"/>
      <c r="AT10" s="16">
        <v>1</v>
      </c>
      <c r="AU10" s="16"/>
      <c r="AV10" s="16">
        <v>13</v>
      </c>
      <c r="AW10" s="16">
        <f t="shared" si="5"/>
        <v>0</v>
      </c>
      <c r="AX10" s="16"/>
      <c r="AY10" s="16"/>
      <c r="AZ10" s="16"/>
      <c r="BA10" s="16"/>
      <c r="BB10" s="16"/>
      <c r="BC10" s="16"/>
      <c r="BD10" s="16">
        <f t="shared" si="6"/>
        <v>2</v>
      </c>
      <c r="BE10" s="16"/>
      <c r="BF10" s="16">
        <v>2</v>
      </c>
      <c r="BG10" s="16"/>
      <c r="BH10" s="16"/>
      <c r="BI10" s="16">
        <v>1</v>
      </c>
      <c r="BJ10" s="16"/>
      <c r="BK10" s="16"/>
      <c r="BL10" s="16"/>
      <c r="BM10" s="16"/>
      <c r="BN10" s="16">
        <f t="shared" si="7"/>
        <v>4</v>
      </c>
      <c r="BO10" s="16"/>
      <c r="BP10" s="16">
        <v>4</v>
      </c>
      <c r="BQ10" s="16"/>
      <c r="BR10" s="16">
        <f t="shared" si="8"/>
        <v>0</v>
      </c>
      <c r="BS10" s="16"/>
      <c r="BT10" s="16"/>
      <c r="BU10" s="16"/>
      <c r="BV10" s="16"/>
      <c r="BW10" s="16"/>
      <c r="BX10" s="16"/>
      <c r="BY10" s="16"/>
      <c r="BZ10" s="26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</row>
    <row r="11" spans="1:142" s="4" customFormat="1" ht="18" customHeight="1">
      <c r="A11" s="12">
        <v>420004</v>
      </c>
      <c r="B11" s="17" t="s">
        <v>120</v>
      </c>
      <c r="C11" s="18"/>
      <c r="D11" s="19"/>
      <c r="E11" s="20">
        <v>10</v>
      </c>
      <c r="F11" s="20"/>
      <c r="G11" s="20"/>
      <c r="H11" s="21"/>
      <c r="I11" s="21"/>
      <c r="J11" s="21"/>
      <c r="K11" s="21"/>
      <c r="L11" s="16">
        <f t="shared" si="0"/>
        <v>12</v>
      </c>
      <c r="M11" s="21"/>
      <c r="N11" s="16">
        <f t="shared" si="1"/>
        <v>0</v>
      </c>
      <c r="O11" s="21"/>
      <c r="P11" s="21"/>
      <c r="Q11" s="21"/>
      <c r="R11" s="21"/>
      <c r="S11" s="21"/>
      <c r="T11" s="21"/>
      <c r="U11" s="21"/>
      <c r="V11" s="21"/>
      <c r="W11" s="16">
        <f t="shared" si="2"/>
        <v>0</v>
      </c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16">
        <f t="shared" si="3"/>
        <v>2</v>
      </c>
      <c r="AI11" s="21"/>
      <c r="AJ11" s="21"/>
      <c r="AK11" s="21"/>
      <c r="AL11" s="21"/>
      <c r="AM11" s="21"/>
      <c r="AN11" s="21">
        <v>1</v>
      </c>
      <c r="AO11" s="21">
        <v>1</v>
      </c>
      <c r="AP11" s="21"/>
      <c r="AQ11" s="16">
        <f t="shared" si="4"/>
        <v>7</v>
      </c>
      <c r="AR11" s="21"/>
      <c r="AS11" s="21"/>
      <c r="AT11" s="21"/>
      <c r="AU11" s="21"/>
      <c r="AV11" s="21">
        <v>7</v>
      </c>
      <c r="AW11" s="16">
        <f t="shared" si="5"/>
        <v>0</v>
      </c>
      <c r="AX11" s="21"/>
      <c r="AY11" s="21"/>
      <c r="AZ11" s="21"/>
      <c r="BA11" s="21"/>
      <c r="BB11" s="21"/>
      <c r="BC11" s="21"/>
      <c r="BD11" s="16">
        <f t="shared" si="6"/>
        <v>1</v>
      </c>
      <c r="BE11" s="21">
        <v>1</v>
      </c>
      <c r="BF11" s="21"/>
      <c r="BG11" s="21"/>
      <c r="BH11" s="21"/>
      <c r="BI11" s="21"/>
      <c r="BJ11" s="21"/>
      <c r="BK11" s="21"/>
      <c r="BL11" s="21"/>
      <c r="BM11" s="21"/>
      <c r="BN11" s="16">
        <f t="shared" si="7"/>
        <v>2</v>
      </c>
      <c r="BO11" s="21"/>
      <c r="BP11" s="21">
        <v>2</v>
      </c>
      <c r="BQ11" s="21"/>
      <c r="BR11" s="16">
        <f t="shared" si="8"/>
        <v>0</v>
      </c>
      <c r="BS11" s="21"/>
      <c r="BT11" s="21"/>
      <c r="BU11" s="21"/>
      <c r="BV11" s="21"/>
      <c r="BW11" s="21"/>
      <c r="BX11" s="21"/>
      <c r="BY11" s="21"/>
      <c r="BZ11" s="28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</row>
    <row r="12" spans="1:142" s="3" customFormat="1" ht="18" customHeight="1">
      <c r="A12" s="12">
        <v>420005</v>
      </c>
      <c r="B12" s="17" t="s">
        <v>121</v>
      </c>
      <c r="C12" s="14"/>
      <c r="D12" s="14"/>
      <c r="E12" s="15">
        <v>5</v>
      </c>
      <c r="F12" s="15"/>
      <c r="G12" s="15"/>
      <c r="H12" s="16"/>
      <c r="I12" s="16"/>
      <c r="J12" s="16"/>
      <c r="K12" s="16"/>
      <c r="L12" s="16">
        <f t="shared" si="0"/>
        <v>6</v>
      </c>
      <c r="M12" s="16"/>
      <c r="N12" s="16">
        <f t="shared" si="1"/>
        <v>0</v>
      </c>
      <c r="O12" s="16"/>
      <c r="P12" s="16"/>
      <c r="Q12" s="16"/>
      <c r="R12" s="16"/>
      <c r="S12" s="16"/>
      <c r="T12" s="16"/>
      <c r="U12" s="16"/>
      <c r="V12" s="16"/>
      <c r="W12" s="16">
        <f t="shared" si="2"/>
        <v>0</v>
      </c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>
        <f t="shared" si="3"/>
        <v>0</v>
      </c>
      <c r="AI12" s="16"/>
      <c r="AJ12" s="16"/>
      <c r="AK12" s="16"/>
      <c r="AL12" s="16"/>
      <c r="AM12" s="16"/>
      <c r="AN12" s="16"/>
      <c r="AO12" s="16"/>
      <c r="AP12" s="16"/>
      <c r="AQ12" s="16">
        <f t="shared" si="4"/>
        <v>4</v>
      </c>
      <c r="AR12" s="16"/>
      <c r="AS12" s="16"/>
      <c r="AT12" s="16"/>
      <c r="AU12" s="16"/>
      <c r="AV12" s="16">
        <v>4</v>
      </c>
      <c r="AW12" s="16">
        <f t="shared" si="5"/>
        <v>0</v>
      </c>
      <c r="AX12" s="16"/>
      <c r="AY12" s="16"/>
      <c r="AZ12" s="16"/>
      <c r="BA12" s="16"/>
      <c r="BB12" s="16"/>
      <c r="BC12" s="16"/>
      <c r="BD12" s="16">
        <f t="shared" si="6"/>
        <v>1</v>
      </c>
      <c r="BE12" s="16"/>
      <c r="BF12" s="16">
        <v>1</v>
      </c>
      <c r="BG12" s="16"/>
      <c r="BH12" s="16"/>
      <c r="BI12" s="16"/>
      <c r="BJ12" s="16"/>
      <c r="BK12" s="16"/>
      <c r="BL12" s="16"/>
      <c r="BM12" s="16"/>
      <c r="BN12" s="16">
        <f t="shared" si="7"/>
        <v>1</v>
      </c>
      <c r="BO12" s="16"/>
      <c r="BP12" s="16">
        <v>1</v>
      </c>
      <c r="BQ12" s="16"/>
      <c r="BR12" s="16">
        <f t="shared" si="8"/>
        <v>0</v>
      </c>
      <c r="BS12" s="16"/>
      <c r="BT12" s="16"/>
      <c r="BU12" s="16"/>
      <c r="BV12" s="16"/>
      <c r="BW12" s="16"/>
      <c r="BX12" s="16"/>
      <c r="BY12" s="16"/>
      <c r="BZ12" s="26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</row>
    <row r="13" spans="1:142" s="3" customFormat="1" ht="18" customHeight="1">
      <c r="A13" s="12">
        <v>420006</v>
      </c>
      <c r="B13" s="17" t="s">
        <v>122</v>
      </c>
      <c r="C13" s="14"/>
      <c r="D13" s="14"/>
      <c r="E13" s="15">
        <v>9</v>
      </c>
      <c r="F13" s="15"/>
      <c r="G13" s="15"/>
      <c r="H13" s="16"/>
      <c r="I13" s="16"/>
      <c r="J13" s="16"/>
      <c r="K13" s="16"/>
      <c r="L13" s="16">
        <f t="shared" si="0"/>
        <v>9</v>
      </c>
      <c r="M13" s="16"/>
      <c r="N13" s="16">
        <f t="shared" si="1"/>
        <v>0</v>
      </c>
      <c r="O13" s="16"/>
      <c r="P13" s="16"/>
      <c r="Q13" s="16"/>
      <c r="R13" s="16"/>
      <c r="S13" s="16"/>
      <c r="T13" s="16"/>
      <c r="U13" s="16"/>
      <c r="V13" s="16"/>
      <c r="W13" s="16">
        <f t="shared" si="2"/>
        <v>0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>
        <f t="shared" si="3"/>
        <v>0</v>
      </c>
      <c r="AI13" s="16"/>
      <c r="AJ13" s="16"/>
      <c r="AK13" s="16"/>
      <c r="AL13" s="16"/>
      <c r="AM13" s="16"/>
      <c r="AN13" s="16"/>
      <c r="AO13" s="16"/>
      <c r="AP13" s="16"/>
      <c r="AQ13" s="16">
        <f t="shared" si="4"/>
        <v>9</v>
      </c>
      <c r="AR13" s="16"/>
      <c r="AS13" s="16"/>
      <c r="AT13" s="16"/>
      <c r="AU13" s="16"/>
      <c r="AV13" s="16">
        <v>9</v>
      </c>
      <c r="AW13" s="16">
        <f t="shared" si="5"/>
        <v>0</v>
      </c>
      <c r="AX13" s="16"/>
      <c r="AY13" s="16"/>
      <c r="AZ13" s="16"/>
      <c r="BA13" s="16"/>
      <c r="BB13" s="16"/>
      <c r="BC13" s="16"/>
      <c r="BD13" s="16">
        <f t="shared" si="6"/>
        <v>0</v>
      </c>
      <c r="BE13" s="16"/>
      <c r="BF13" s="16"/>
      <c r="BG13" s="16"/>
      <c r="BH13" s="16"/>
      <c r="BI13" s="16"/>
      <c r="BJ13" s="16"/>
      <c r="BK13" s="16"/>
      <c r="BL13" s="16"/>
      <c r="BM13" s="16"/>
      <c r="BN13" s="16">
        <f t="shared" si="7"/>
        <v>0</v>
      </c>
      <c r="BO13" s="16"/>
      <c r="BP13" s="16"/>
      <c r="BQ13" s="16"/>
      <c r="BR13" s="16">
        <f t="shared" si="8"/>
        <v>0</v>
      </c>
      <c r="BS13" s="16"/>
      <c r="BT13" s="16"/>
      <c r="BU13" s="16"/>
      <c r="BV13" s="16"/>
      <c r="BW13" s="16"/>
      <c r="BX13" s="16"/>
      <c r="BY13" s="16"/>
      <c r="BZ13" s="26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</row>
    <row r="14" spans="1:142" s="3" customFormat="1" ht="18" customHeight="1">
      <c r="A14" s="14"/>
      <c r="B14" s="14" t="s">
        <v>340</v>
      </c>
      <c r="C14" s="14"/>
      <c r="D14" s="14"/>
      <c r="E14" s="15">
        <f t="shared" ref="E14:H14" si="9">SUM(E8:E13)</f>
        <v>78</v>
      </c>
      <c r="F14" s="15">
        <f t="shared" si="9"/>
        <v>0</v>
      </c>
      <c r="G14" s="15">
        <f t="shared" si="9"/>
        <v>0</v>
      </c>
      <c r="H14" s="16">
        <f t="shared" si="9"/>
        <v>0</v>
      </c>
      <c r="I14" s="16">
        <f t="shared" ref="I14:BT14" si="10">SUM(I8:I13)</f>
        <v>0</v>
      </c>
      <c r="J14" s="16">
        <f t="shared" si="10"/>
        <v>0</v>
      </c>
      <c r="K14" s="16">
        <f t="shared" si="10"/>
        <v>0</v>
      </c>
      <c r="L14" s="16">
        <f>SUM(L8:L13)</f>
        <v>105</v>
      </c>
      <c r="M14" s="16">
        <f t="shared" si="10"/>
        <v>0</v>
      </c>
      <c r="N14" s="16">
        <f t="shared" si="10"/>
        <v>17</v>
      </c>
      <c r="O14" s="16">
        <f t="shared" si="10"/>
        <v>0</v>
      </c>
      <c r="P14" s="16">
        <f t="shared" si="10"/>
        <v>0</v>
      </c>
      <c r="Q14" s="16">
        <f t="shared" si="10"/>
        <v>0</v>
      </c>
      <c r="R14" s="16">
        <f t="shared" si="10"/>
        <v>0</v>
      </c>
      <c r="S14" s="16">
        <f t="shared" si="10"/>
        <v>5</v>
      </c>
      <c r="T14" s="16">
        <f t="shared" si="10"/>
        <v>10</v>
      </c>
      <c r="U14" s="16">
        <f t="shared" si="10"/>
        <v>2</v>
      </c>
      <c r="V14" s="16">
        <f t="shared" si="10"/>
        <v>0</v>
      </c>
      <c r="W14" s="16">
        <f t="shared" si="10"/>
        <v>4</v>
      </c>
      <c r="X14" s="16">
        <f t="shared" si="10"/>
        <v>0</v>
      </c>
      <c r="Y14" s="16">
        <f t="shared" si="10"/>
        <v>4</v>
      </c>
      <c r="Z14" s="16">
        <f t="shared" si="10"/>
        <v>0</v>
      </c>
      <c r="AA14" s="16">
        <f t="shared" si="10"/>
        <v>0</v>
      </c>
      <c r="AB14" s="16">
        <f t="shared" si="10"/>
        <v>0</v>
      </c>
      <c r="AC14" s="16">
        <f t="shared" si="10"/>
        <v>0</v>
      </c>
      <c r="AD14" s="16">
        <f t="shared" si="10"/>
        <v>0</v>
      </c>
      <c r="AE14" s="16">
        <f t="shared" si="10"/>
        <v>0</v>
      </c>
      <c r="AF14" s="16">
        <f t="shared" si="10"/>
        <v>0</v>
      </c>
      <c r="AG14" s="16">
        <f t="shared" si="10"/>
        <v>0</v>
      </c>
      <c r="AH14" s="16">
        <f t="shared" si="10"/>
        <v>4</v>
      </c>
      <c r="AI14" s="16">
        <f t="shared" si="10"/>
        <v>0</v>
      </c>
      <c r="AJ14" s="16">
        <f t="shared" si="10"/>
        <v>0</v>
      </c>
      <c r="AK14" s="16">
        <f t="shared" si="10"/>
        <v>0</v>
      </c>
      <c r="AL14" s="16">
        <f t="shared" si="10"/>
        <v>0</v>
      </c>
      <c r="AM14" s="16">
        <f t="shared" si="10"/>
        <v>0</v>
      </c>
      <c r="AN14" s="16">
        <f t="shared" si="10"/>
        <v>1</v>
      </c>
      <c r="AO14" s="16">
        <f t="shared" si="10"/>
        <v>3</v>
      </c>
      <c r="AP14" s="16">
        <f t="shared" si="10"/>
        <v>0</v>
      </c>
      <c r="AQ14" s="16">
        <f t="shared" si="10"/>
        <v>35</v>
      </c>
      <c r="AR14" s="16">
        <f t="shared" si="10"/>
        <v>0</v>
      </c>
      <c r="AS14" s="16">
        <f t="shared" si="10"/>
        <v>0</v>
      </c>
      <c r="AT14" s="16">
        <f t="shared" si="10"/>
        <v>1</v>
      </c>
      <c r="AU14" s="16">
        <f t="shared" si="10"/>
        <v>0</v>
      </c>
      <c r="AV14" s="16">
        <f t="shared" si="10"/>
        <v>34</v>
      </c>
      <c r="AW14" s="16">
        <f t="shared" si="10"/>
        <v>8</v>
      </c>
      <c r="AX14" s="16">
        <f t="shared" si="10"/>
        <v>0</v>
      </c>
      <c r="AY14" s="16">
        <f t="shared" si="10"/>
        <v>0</v>
      </c>
      <c r="AZ14" s="16">
        <f t="shared" si="10"/>
        <v>1</v>
      </c>
      <c r="BA14" s="16">
        <f t="shared" si="10"/>
        <v>5</v>
      </c>
      <c r="BB14" s="16">
        <f t="shared" si="10"/>
        <v>2</v>
      </c>
      <c r="BC14" s="16">
        <f t="shared" si="10"/>
        <v>0</v>
      </c>
      <c r="BD14" s="16">
        <f t="shared" si="10"/>
        <v>10</v>
      </c>
      <c r="BE14" s="16">
        <f t="shared" si="10"/>
        <v>5</v>
      </c>
      <c r="BF14" s="16">
        <f t="shared" si="10"/>
        <v>4</v>
      </c>
      <c r="BG14" s="16">
        <f t="shared" si="10"/>
        <v>1</v>
      </c>
      <c r="BH14" s="16">
        <f t="shared" si="10"/>
        <v>0</v>
      </c>
      <c r="BI14" s="16">
        <f t="shared" si="10"/>
        <v>4</v>
      </c>
      <c r="BJ14" s="16">
        <f t="shared" si="10"/>
        <v>0</v>
      </c>
      <c r="BK14" s="16">
        <f t="shared" si="10"/>
        <v>0</v>
      </c>
      <c r="BL14" s="16">
        <f t="shared" si="10"/>
        <v>0</v>
      </c>
      <c r="BM14" s="16">
        <f t="shared" si="10"/>
        <v>0</v>
      </c>
      <c r="BN14" s="16">
        <f t="shared" si="10"/>
        <v>12</v>
      </c>
      <c r="BO14" s="16">
        <f t="shared" si="10"/>
        <v>5</v>
      </c>
      <c r="BP14" s="16">
        <f t="shared" si="10"/>
        <v>7</v>
      </c>
      <c r="BQ14" s="16">
        <f t="shared" si="10"/>
        <v>0</v>
      </c>
      <c r="BR14" s="16">
        <f t="shared" si="10"/>
        <v>11</v>
      </c>
      <c r="BS14" s="16">
        <f t="shared" si="10"/>
        <v>8</v>
      </c>
      <c r="BT14" s="16">
        <f t="shared" si="10"/>
        <v>3</v>
      </c>
      <c r="BU14" s="16">
        <f t="shared" ref="BU14:BZ14" si="11">SUM(BU8:BU13)</f>
        <v>0</v>
      </c>
      <c r="BV14" s="16">
        <f t="shared" si="11"/>
        <v>0</v>
      </c>
      <c r="BW14" s="16">
        <f t="shared" si="11"/>
        <v>0</v>
      </c>
      <c r="BX14" s="16">
        <f t="shared" si="11"/>
        <v>0</v>
      </c>
      <c r="BY14" s="16">
        <f t="shared" si="11"/>
        <v>0</v>
      </c>
      <c r="BZ14" s="16">
        <f t="shared" si="11"/>
        <v>0</v>
      </c>
    </row>
  </sheetData>
  <mergeCells count="54">
    <mergeCell ref="A1:BZ1"/>
    <mergeCell ref="A2:BZ2"/>
    <mergeCell ref="BV3:BZ3"/>
    <mergeCell ref="E4:K4"/>
    <mergeCell ref="L4:BZ4"/>
    <mergeCell ref="A4:A7"/>
    <mergeCell ref="B4:B7"/>
    <mergeCell ref="C4:C7"/>
    <mergeCell ref="D4:D7"/>
    <mergeCell ref="E5:E7"/>
    <mergeCell ref="F5:F7"/>
    <mergeCell ref="G5:G7"/>
    <mergeCell ref="H6:H7"/>
    <mergeCell ref="I6:I7"/>
    <mergeCell ref="BR6:BR7"/>
    <mergeCell ref="BS6:BS7"/>
    <mergeCell ref="H5:I5"/>
    <mergeCell ref="M5:AC5"/>
    <mergeCell ref="AD5:BI5"/>
    <mergeCell ref="BJ5:BM5"/>
    <mergeCell ref="BN5:BQ5"/>
    <mergeCell ref="J5:J7"/>
    <mergeCell ref="K5:K7"/>
    <mergeCell ref="L5:L7"/>
    <mergeCell ref="M6:M7"/>
    <mergeCell ref="BL6:BL7"/>
    <mergeCell ref="BM6:BM7"/>
    <mergeCell ref="BN6:BN7"/>
    <mergeCell ref="BO6:BO7"/>
    <mergeCell ref="BP6:BP7"/>
    <mergeCell ref="BQ6:BQ7"/>
    <mergeCell ref="BR5:BU5"/>
    <mergeCell ref="BV5:BZ5"/>
    <mergeCell ref="N6:V6"/>
    <mergeCell ref="W6:AB6"/>
    <mergeCell ref="AH6:AP6"/>
    <mergeCell ref="AQ6:AV6"/>
    <mergeCell ref="AW6:BC6"/>
    <mergeCell ref="BD6:BH6"/>
    <mergeCell ref="AC6:AC7"/>
    <mergeCell ref="AD6:AD7"/>
    <mergeCell ref="AE6:AE7"/>
    <mergeCell ref="AF6:AF7"/>
    <mergeCell ref="AG6:AG7"/>
    <mergeCell ref="BI6:BI7"/>
    <mergeCell ref="BJ6:BJ7"/>
    <mergeCell ref="BK6:BK7"/>
    <mergeCell ref="BY6:BY7"/>
    <mergeCell ref="BZ6:BZ7"/>
    <mergeCell ref="BT6:BT7"/>
    <mergeCell ref="BU6:BU7"/>
    <mergeCell ref="BV6:BV7"/>
    <mergeCell ref="BW6:BW7"/>
    <mergeCell ref="BX6:BX7"/>
  </mergeCells>
  <phoneticPr fontId="29" type="noConversion"/>
  <printOptions horizontalCentered="1"/>
  <pageMargins left="0.22986111111111099" right="0.16944444444444401" top="0.78680555555555598" bottom="0.59027777777777801" header="0" footer="0"/>
  <pageSetup paperSize="9" scale="6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</vt:i4>
      </vt:variant>
    </vt:vector>
  </HeadingPairs>
  <TitlesOfParts>
    <vt:vector size="12" baseType="lpstr">
      <vt:lpstr>封面</vt:lpstr>
      <vt:lpstr>收支预算总表1</vt:lpstr>
      <vt:lpstr>收入预算总表2</vt:lpstr>
      <vt:lpstr>支出预算总表3</vt:lpstr>
      <vt:lpstr>公共预算拨款安排支出表4</vt:lpstr>
      <vt:lpstr>政府采购预算表5</vt:lpstr>
      <vt:lpstr>三公经费”预算表6</vt:lpstr>
      <vt:lpstr>因公出国经费表6-1</vt:lpstr>
      <vt:lpstr>“三公”经费及会议费支出上下年增减变化情况表6-2</vt:lpstr>
      <vt:lpstr>单位人员情况表7</vt:lpstr>
      <vt:lpstr>单位人员情况表7!Print_Titles</vt:lpstr>
      <vt:lpstr>政府采购预算表5!Print_Titles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2017-06-19T12:07:00Z</cp:lastPrinted>
  <dcterms:created xsi:type="dcterms:W3CDTF">2017-06-02T04:24:00Z</dcterms:created>
  <dcterms:modified xsi:type="dcterms:W3CDTF">2017-06-25T03:05:53Z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